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1.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2.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theme/themeOverride3.xml" ContentType="application/vnd.openxmlformats-officedocument.themeOverride+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theme/themeOverride4.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8.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5.xml" ContentType="application/vnd.openxmlformats-officedocument.themeOverrid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9.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theme/themeOverride6.xml" ContentType="application/vnd.openxmlformats-officedocument.themeOverride+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10.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1.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theme/themeOverride7.xml" ContentType="application/vnd.openxmlformats-officedocument.themeOverride+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12.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theme/themeOverride8.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13.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9.xml" ContentType="application/vnd.openxmlformats-officedocument.themeOverride+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drawings/drawing14.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drawings/drawing15.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theme/themeOverride10.xml" ContentType="application/vnd.openxmlformats-officedocument.themeOverride+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drawings/drawing16.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theme/themeOverride11.xml" ContentType="application/vnd.openxmlformats-officedocument.themeOverride+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drawings/drawing17.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theme/themeOverride12.xml" ContentType="application/vnd.openxmlformats-officedocument.themeOverride+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drawings/drawing18.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drawings/drawing19.xml" ContentType="application/vnd.openxmlformats-officedocument.drawing+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2021_22 Backup\PEWS\Audit_PEWS\2018\Final Tools\"/>
    </mc:Choice>
  </mc:AlternateContent>
  <bookViews>
    <workbookView xWindow="480" yWindow="60" windowWidth="11352" windowHeight="9216" activeTab="1"/>
  </bookViews>
  <sheets>
    <sheet name="Instructions" sheetId="4" r:id="rId1"/>
    <sheet name="ExcelTool" sheetId="1" r:id="rId2"/>
    <sheet name="Results" sheetId="2" r:id="rId3"/>
    <sheet name="Jan" sheetId="5" r:id="rId4"/>
    <sheet name="Feb" sheetId="31" r:id="rId5"/>
    <sheet name="Mar" sheetId="32" r:id="rId6"/>
    <sheet name="Quarter1" sheetId="30" r:id="rId7"/>
    <sheet name="Apr" sheetId="33" r:id="rId8"/>
    <sheet name="May" sheetId="34" r:id="rId9"/>
    <sheet name="Jun" sheetId="35" r:id="rId10"/>
    <sheet name="Quarter2" sheetId="45" r:id="rId11"/>
    <sheet name="July" sheetId="37" r:id="rId12"/>
    <sheet name="Aug" sheetId="38" r:id="rId13"/>
    <sheet name="Sept" sheetId="39" r:id="rId14"/>
    <sheet name="Quarter3" sheetId="46" r:id="rId15"/>
    <sheet name="Oct" sheetId="41" r:id="rId16"/>
    <sheet name="Nov" sheetId="42" r:id="rId17"/>
    <sheet name="Dec" sheetId="43" r:id="rId18"/>
    <sheet name="Quarter4" sheetId="47" r:id="rId19"/>
    <sheet name="Comparison" sheetId="18" r:id="rId20"/>
    <sheet name="Recommendations" sheetId="3" r:id="rId21"/>
  </sheets>
  <definedNames>
    <definedName name="_xlnm._FilterDatabase" localSheetId="1" hidden="1">ExcelTool!$B$19:$G$21</definedName>
    <definedName name="Audit" localSheetId="7">Apr!$C$7</definedName>
    <definedName name="Audit" localSheetId="12">Aug!$C$7</definedName>
    <definedName name="Audit" localSheetId="17">Dec!$C$7</definedName>
    <definedName name="Audit" localSheetId="4">Feb!$C$7</definedName>
    <definedName name="Audit" localSheetId="11">July!$C$7</definedName>
    <definedName name="Audit" localSheetId="9">Jun!$C$7</definedName>
    <definedName name="Audit" localSheetId="5">Mar!$C$7</definedName>
    <definedName name="Audit" localSheetId="8">May!$C$7</definedName>
    <definedName name="Audit" localSheetId="16">Nov!$C$7</definedName>
    <definedName name="Audit" localSheetId="15">Oct!$C$7</definedName>
    <definedName name="Audit" localSheetId="6">Quarter1!$C$7</definedName>
    <definedName name="Audit" localSheetId="10">Quarter2!$C$7</definedName>
    <definedName name="Audit" localSheetId="14">Quarter3!$C$7</definedName>
    <definedName name="Audit" localSheetId="18">Quarter4!$C$7</definedName>
    <definedName name="Audit" localSheetId="13">Sept!$C$7</definedName>
    <definedName name="Audit">Jan!$C$7</definedName>
    <definedName name="Month">ExcelTool!$C$16:$VV$16</definedName>
    <definedName name="Month_Year" localSheetId="7">Apr!$C$9</definedName>
    <definedName name="Month_Year" localSheetId="12">Aug!$C$9</definedName>
    <definedName name="Month_Year" localSheetId="17">Dec!$C$9</definedName>
    <definedName name="Month_Year" localSheetId="4">Feb!$C$9</definedName>
    <definedName name="Month_Year" localSheetId="11">July!$C$9</definedName>
    <definedName name="Month_Year" localSheetId="9">Jun!$C$9</definedName>
    <definedName name="Month_Year" localSheetId="5">Mar!$C$9</definedName>
    <definedName name="Month_Year" localSheetId="8">May!$C$9</definedName>
    <definedName name="Month_Year" localSheetId="16">Nov!$C$9</definedName>
    <definedName name="Month_Year" localSheetId="15">Oct!$C$9</definedName>
    <definedName name="Month_Year" localSheetId="13">Sept!$C$9</definedName>
    <definedName name="Month_Year">Jan!$C$9</definedName>
    <definedName name="No._in_Audit">ExcelTool!$C$6</definedName>
    <definedName name="No._of_Questions">ExcelTool!$C$7</definedName>
    <definedName name="No_in_Current_Audit" localSheetId="7">Apr!$C$8</definedName>
    <definedName name="No_in_Current_Audit" localSheetId="12">Aug!$C$8</definedName>
    <definedName name="No_in_Current_Audit" localSheetId="17">Dec!$C$8</definedName>
    <definedName name="No_in_Current_Audit" localSheetId="4">Feb!$C$8</definedName>
    <definedName name="No_in_Current_Audit" localSheetId="11">July!$C$8</definedName>
    <definedName name="No_in_Current_Audit" localSheetId="9">Jun!$C$8</definedName>
    <definedName name="No_in_Current_Audit" localSheetId="5">Mar!$C$8</definedName>
    <definedName name="No_in_Current_Audit" localSheetId="8">May!$C$8</definedName>
    <definedName name="No_in_Current_Audit" localSheetId="16">Nov!$C$8</definedName>
    <definedName name="No_in_Current_Audit" localSheetId="15">Oct!$C$8</definedName>
    <definedName name="No_in_Current_Audit" localSheetId="6">Quarter1!$C$8</definedName>
    <definedName name="No_in_Current_Audit" localSheetId="10">Quarter2!$C$8</definedName>
    <definedName name="No_in_Current_Audit" localSheetId="14">Quarter3!$C$8</definedName>
    <definedName name="No_in_Current_Audit" localSheetId="18">Quarter4!$C$8</definedName>
    <definedName name="No_in_Current_Audit" localSheetId="13">Sept!$C$8</definedName>
    <definedName name="No_in_Current_Audit">Jan!$C$8</definedName>
    <definedName name="No_of_Questions_Section_1">ExcelTool!$C$8</definedName>
    <definedName name="No_of_Questions_Section_2">ExcelTool!$I$8</definedName>
    <definedName name="No_of_Questions_Section_3">ExcelTool!$C$9</definedName>
    <definedName name="No_of_Questions_Section_4">ExcelTool!$I$9</definedName>
    <definedName name="No_of_Questions_Section_5">ExcelTool!$C$10</definedName>
    <definedName name="No_of_Questions_Section_6">ExcelTool!$I$10</definedName>
    <definedName name="No_of_Questions_Section_7">ExcelTool!$C$11</definedName>
    <definedName name="_xlnm.Print_Titles" localSheetId="7">Apr!$1:$9</definedName>
    <definedName name="_xlnm.Print_Titles" localSheetId="12">Aug!$1:$9</definedName>
    <definedName name="_xlnm.Print_Titles" localSheetId="19">Comparison!$1:$6</definedName>
    <definedName name="_xlnm.Print_Titles" localSheetId="17">Dec!$1:$9</definedName>
    <definedName name="_xlnm.Print_Titles" localSheetId="4">Feb!$1:$9</definedName>
    <definedName name="_xlnm.Print_Titles" localSheetId="3">Jan!$1:$9</definedName>
    <definedName name="_xlnm.Print_Titles" localSheetId="11">July!$1:$9</definedName>
    <definedName name="_xlnm.Print_Titles" localSheetId="9">Jun!$1:$9</definedName>
    <definedName name="_xlnm.Print_Titles" localSheetId="5">Mar!$1:$9</definedName>
    <definedName name="_xlnm.Print_Titles" localSheetId="8">May!$1:$9</definedName>
    <definedName name="_xlnm.Print_Titles" localSheetId="16">Nov!$1:$9</definedName>
    <definedName name="_xlnm.Print_Titles" localSheetId="15">Oct!$1:$9</definedName>
    <definedName name="_xlnm.Print_Titles" localSheetId="6">Quarter1!$1:$8</definedName>
    <definedName name="_xlnm.Print_Titles" localSheetId="10">Quarter2!$1:$8</definedName>
    <definedName name="_xlnm.Print_Titles" localSheetId="14">Quarter3!$1:$8</definedName>
    <definedName name="_xlnm.Print_Titles" localSheetId="18">Quarter4!$1:$8</definedName>
    <definedName name="_xlnm.Print_Titles" localSheetId="2">Results!$1:$6</definedName>
    <definedName name="_xlnm.Print_Titles" localSheetId="13">Sept!$1:$9</definedName>
    <definedName name="Week">ExcelTool!$N$3</definedName>
  </definedNames>
  <calcPr calcId="162913" concurrentCalc="0"/>
</workbook>
</file>

<file path=xl/calcChain.xml><?xml version="1.0" encoding="utf-8"?>
<calcChain xmlns="http://schemas.openxmlformats.org/spreadsheetml/2006/main">
  <c r="C17" i="1" l="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X17" i="1"/>
  <c r="IY17" i="1"/>
  <c r="IZ17" i="1"/>
  <c r="JA17" i="1"/>
  <c r="JB17" i="1"/>
  <c r="JC17" i="1"/>
  <c r="JD17" i="1"/>
  <c r="JE17" i="1"/>
  <c r="JF17" i="1"/>
  <c r="JG17" i="1"/>
  <c r="JH17" i="1"/>
  <c r="JI17" i="1"/>
  <c r="JJ17" i="1"/>
  <c r="JK17" i="1"/>
  <c r="JL17" i="1"/>
  <c r="JM17" i="1"/>
  <c r="JN17" i="1"/>
  <c r="JO17" i="1"/>
  <c r="JP17" i="1"/>
  <c r="JQ17" i="1"/>
  <c r="JR17" i="1"/>
  <c r="JS17" i="1"/>
  <c r="JT17" i="1"/>
  <c r="JU17" i="1"/>
  <c r="JV17" i="1"/>
  <c r="JW17" i="1"/>
  <c r="JX17" i="1"/>
  <c r="JY17" i="1"/>
  <c r="JZ17" i="1"/>
  <c r="KA17" i="1"/>
  <c r="KB17" i="1"/>
  <c r="KC17" i="1"/>
  <c r="KD17" i="1"/>
  <c r="KE17" i="1"/>
  <c r="KF17" i="1"/>
  <c r="KG17" i="1"/>
  <c r="KH17" i="1"/>
  <c r="KI17" i="1"/>
  <c r="KJ17" i="1"/>
  <c r="KK17" i="1"/>
  <c r="KL17" i="1"/>
  <c r="KM17" i="1"/>
  <c r="KN17" i="1"/>
  <c r="KO17" i="1"/>
  <c r="KP17" i="1"/>
  <c r="KQ17" i="1"/>
  <c r="KR17" i="1"/>
  <c r="KS17" i="1"/>
  <c r="KT17" i="1"/>
  <c r="KU17" i="1"/>
  <c r="KV17" i="1"/>
  <c r="KW17" i="1"/>
  <c r="KX17" i="1"/>
  <c r="KY17" i="1"/>
  <c r="KZ17" i="1"/>
  <c r="LA17" i="1"/>
  <c r="LB17" i="1"/>
  <c r="LC17" i="1"/>
  <c r="LD17" i="1"/>
  <c r="LE17" i="1"/>
  <c r="LF17" i="1"/>
  <c r="LG17" i="1"/>
  <c r="LH17" i="1"/>
  <c r="LI17" i="1"/>
  <c r="LJ17" i="1"/>
  <c r="LK17" i="1"/>
  <c r="LL17" i="1"/>
  <c r="LM17" i="1"/>
  <c r="LN17" i="1"/>
  <c r="LO17" i="1"/>
  <c r="LP17" i="1"/>
  <c r="LQ17" i="1"/>
  <c r="LR17" i="1"/>
  <c r="LS17" i="1"/>
  <c r="LT17" i="1"/>
  <c r="LU17" i="1"/>
  <c r="LV17" i="1"/>
  <c r="LW17" i="1"/>
  <c r="LX17" i="1"/>
  <c r="LY17" i="1"/>
  <c r="LZ17" i="1"/>
  <c r="MA17" i="1"/>
  <c r="MB17" i="1"/>
  <c r="MC17" i="1"/>
  <c r="MD17" i="1"/>
  <c r="ME17" i="1"/>
  <c r="MF17" i="1"/>
  <c r="MG17" i="1"/>
  <c r="MH17" i="1"/>
  <c r="MI17" i="1"/>
  <c r="MJ17" i="1"/>
  <c r="MK17" i="1"/>
  <c r="ML17" i="1"/>
  <c r="MM17" i="1"/>
  <c r="MN17" i="1"/>
  <c r="MO17" i="1"/>
  <c r="MP17" i="1"/>
  <c r="MQ17" i="1"/>
  <c r="MR17" i="1"/>
  <c r="MS17" i="1"/>
  <c r="MT17" i="1"/>
  <c r="MU17" i="1"/>
  <c r="MV17" i="1"/>
  <c r="MW17" i="1"/>
  <c r="MX17" i="1"/>
  <c r="MY17" i="1"/>
  <c r="MZ17" i="1"/>
  <c r="NA17" i="1"/>
  <c r="NB17" i="1"/>
  <c r="NC17" i="1"/>
  <c r="ND17" i="1"/>
  <c r="NE17" i="1"/>
  <c r="NF17" i="1"/>
  <c r="NG17" i="1"/>
  <c r="NH17" i="1"/>
  <c r="NI17" i="1"/>
  <c r="NJ17" i="1"/>
  <c r="NK17" i="1"/>
  <c r="NL17" i="1"/>
  <c r="NM17" i="1"/>
  <c r="NN17" i="1"/>
  <c r="NO17" i="1"/>
  <c r="NP17" i="1"/>
  <c r="NQ17" i="1"/>
  <c r="NR17" i="1"/>
  <c r="NS17" i="1"/>
  <c r="NT17" i="1"/>
  <c r="NU17" i="1"/>
  <c r="NV17" i="1"/>
  <c r="NW17" i="1"/>
  <c r="NX17" i="1"/>
  <c r="NY17" i="1"/>
  <c r="NZ17" i="1"/>
  <c r="OA17" i="1"/>
  <c r="OB17" i="1"/>
  <c r="OC17" i="1"/>
  <c r="OD17" i="1"/>
  <c r="OE17" i="1"/>
  <c r="OF17" i="1"/>
  <c r="OG17" i="1"/>
  <c r="OH17" i="1"/>
  <c r="OI17" i="1"/>
  <c r="OJ17" i="1"/>
  <c r="OK17" i="1"/>
  <c r="OL17" i="1"/>
  <c r="OM17" i="1"/>
  <c r="ON17" i="1"/>
  <c r="OO17" i="1"/>
  <c r="OP17" i="1"/>
  <c r="OQ17" i="1"/>
  <c r="OR17" i="1"/>
  <c r="OS17" i="1"/>
  <c r="OT17" i="1"/>
  <c r="OU17" i="1"/>
  <c r="OV17" i="1"/>
  <c r="OW17" i="1"/>
  <c r="OX17" i="1"/>
  <c r="OY17" i="1"/>
  <c r="OZ17" i="1"/>
  <c r="PA17" i="1"/>
  <c r="PB17" i="1"/>
  <c r="PC17" i="1"/>
  <c r="PD17" i="1"/>
  <c r="PE17" i="1"/>
  <c r="PF17" i="1"/>
  <c r="PG17" i="1"/>
  <c r="PH17" i="1"/>
  <c r="PI17" i="1"/>
  <c r="PJ17" i="1"/>
  <c r="PK17" i="1"/>
  <c r="PL17" i="1"/>
  <c r="PM17" i="1"/>
  <c r="PN17" i="1"/>
  <c r="PO17" i="1"/>
  <c r="PP17" i="1"/>
  <c r="PQ17" i="1"/>
  <c r="PR17" i="1"/>
  <c r="PS17" i="1"/>
  <c r="PT17" i="1"/>
  <c r="PU17" i="1"/>
  <c r="PV17" i="1"/>
  <c r="PW17" i="1"/>
  <c r="PX17" i="1"/>
  <c r="PY17" i="1"/>
  <c r="PZ17" i="1"/>
  <c r="QA17" i="1"/>
  <c r="QB17" i="1"/>
  <c r="QC17" i="1"/>
  <c r="QD17" i="1"/>
  <c r="QE17" i="1"/>
  <c r="QF17" i="1"/>
  <c r="QG17" i="1"/>
  <c r="QH17" i="1"/>
  <c r="QI17" i="1"/>
  <c r="QJ17" i="1"/>
  <c r="QK17" i="1"/>
  <c r="QL17" i="1"/>
  <c r="QM17" i="1"/>
  <c r="QN17" i="1"/>
  <c r="QO17" i="1"/>
  <c r="QP17" i="1"/>
  <c r="QQ17" i="1"/>
  <c r="QR17" i="1"/>
  <c r="QS17" i="1"/>
  <c r="QT17" i="1"/>
  <c r="QU17" i="1"/>
  <c r="QV17" i="1"/>
  <c r="QW17" i="1"/>
  <c r="QX17" i="1"/>
  <c r="QY17" i="1"/>
  <c r="QZ17" i="1"/>
  <c r="RA17" i="1"/>
  <c r="RB17" i="1"/>
  <c r="RC17" i="1"/>
  <c r="RD17" i="1"/>
  <c r="RE17" i="1"/>
  <c r="RF17" i="1"/>
  <c r="RG17" i="1"/>
  <c r="RH17" i="1"/>
  <c r="RI17" i="1"/>
  <c r="RJ17" i="1"/>
  <c r="RK17" i="1"/>
  <c r="RL17" i="1"/>
  <c r="RM17" i="1"/>
  <c r="RN17" i="1"/>
  <c r="RO17" i="1"/>
  <c r="RP17" i="1"/>
  <c r="RQ17" i="1"/>
  <c r="RR17" i="1"/>
  <c r="RS17" i="1"/>
  <c r="RT17" i="1"/>
  <c r="RU17" i="1"/>
  <c r="RV17" i="1"/>
  <c r="RW17" i="1"/>
  <c r="RX17" i="1"/>
  <c r="RY17" i="1"/>
  <c r="RZ17" i="1"/>
  <c r="SA17" i="1"/>
  <c r="SB17" i="1"/>
  <c r="SC17" i="1"/>
  <c r="SD17" i="1"/>
  <c r="SE17" i="1"/>
  <c r="SF17" i="1"/>
  <c r="SG17" i="1"/>
  <c r="SH17" i="1"/>
  <c r="C17" i="47"/>
  <c r="C18" i="47"/>
  <c r="C19" i="47"/>
  <c r="C20" i="47"/>
  <c r="C21" i="47"/>
  <c r="C22" i="47"/>
  <c r="C24" i="47"/>
  <c r="C25" i="47"/>
  <c r="C26" i="47"/>
  <c r="C27" i="47"/>
  <c r="C28" i="47"/>
  <c r="C29" i="47"/>
  <c r="C30" i="47"/>
  <c r="C31" i="47"/>
  <c r="C32" i="47"/>
  <c r="C33" i="47"/>
  <c r="C34" i="47"/>
  <c r="C35" i="47"/>
  <c r="C37" i="47"/>
  <c r="C38" i="47"/>
  <c r="C39" i="47"/>
  <c r="C41" i="47"/>
  <c r="C42" i="47"/>
  <c r="C43" i="47"/>
  <c r="C45" i="47"/>
  <c r="C46" i="47"/>
  <c r="C47" i="47"/>
  <c r="C48" i="47"/>
  <c r="C49" i="47"/>
  <c r="C50" i="47"/>
  <c r="C51" i="47"/>
  <c r="C52" i="47"/>
  <c r="C53" i="47"/>
  <c r="C54" i="47"/>
  <c r="C55" i="47"/>
  <c r="C56" i="47"/>
  <c r="E17" i="47"/>
  <c r="E18" i="47"/>
  <c r="E19" i="47"/>
  <c r="E20" i="47"/>
  <c r="E21" i="47"/>
  <c r="E22" i="47"/>
  <c r="E24" i="47"/>
  <c r="E25" i="47"/>
  <c r="E35" i="47"/>
  <c r="E37" i="47"/>
  <c r="E38" i="47"/>
  <c r="E39" i="47"/>
  <c r="E41" i="47"/>
  <c r="E42" i="47"/>
  <c r="E43" i="47"/>
  <c r="E45" i="47"/>
  <c r="E46" i="47"/>
  <c r="E47" i="47"/>
  <c r="E48" i="47"/>
  <c r="E49" i="47"/>
  <c r="E50" i="47"/>
  <c r="E51" i="47"/>
  <c r="E52" i="47"/>
  <c r="E53" i="47"/>
  <c r="E54" i="47"/>
  <c r="E55" i="47"/>
  <c r="E56" i="47"/>
  <c r="C8" i="47"/>
  <c r="F56" i="47"/>
  <c r="F56" i="18"/>
  <c r="F55" i="47"/>
  <c r="F55" i="18"/>
  <c r="F54" i="47"/>
  <c r="F54" i="18"/>
  <c r="F53" i="47"/>
  <c r="F53" i="18"/>
  <c r="F52" i="47"/>
  <c r="F52" i="18"/>
  <c r="F51" i="47"/>
  <c r="F51" i="18"/>
  <c r="F50" i="47"/>
  <c r="F50" i="18"/>
  <c r="F49" i="47"/>
  <c r="F49" i="18"/>
  <c r="F48" i="47"/>
  <c r="F48" i="18"/>
  <c r="F47" i="47"/>
  <c r="F47" i="18"/>
  <c r="F46" i="47"/>
  <c r="F46" i="18"/>
  <c r="F45" i="47"/>
  <c r="F45" i="18"/>
  <c r="F43" i="47"/>
  <c r="F43" i="18"/>
  <c r="F42" i="47"/>
  <c r="F42" i="18"/>
  <c r="F41" i="47"/>
  <c r="F41" i="18"/>
  <c r="F39" i="47"/>
  <c r="F39" i="18"/>
  <c r="F38" i="47"/>
  <c r="F38" i="18"/>
  <c r="F37" i="47"/>
  <c r="F37" i="18"/>
  <c r="F35" i="47"/>
  <c r="F35" i="18"/>
  <c r="E34" i="47"/>
  <c r="F34" i="47"/>
  <c r="F34" i="18"/>
  <c r="E33" i="47"/>
  <c r="F33" i="47"/>
  <c r="F33" i="18"/>
  <c r="E32" i="47"/>
  <c r="F32" i="47"/>
  <c r="F32" i="18"/>
  <c r="E31" i="47"/>
  <c r="F31" i="47"/>
  <c r="F31" i="18"/>
  <c r="E30" i="47"/>
  <c r="F30" i="47"/>
  <c r="F30" i="18"/>
  <c r="E29" i="47"/>
  <c r="F29" i="47"/>
  <c r="F29" i="18"/>
  <c r="E28" i="47"/>
  <c r="F28" i="47"/>
  <c r="F28" i="18"/>
  <c r="E27" i="47"/>
  <c r="F27" i="47"/>
  <c r="F27" i="18"/>
  <c r="E26" i="47"/>
  <c r="F26" i="47"/>
  <c r="F26" i="18"/>
  <c r="F25" i="47"/>
  <c r="F25" i="18"/>
  <c r="F24" i="47"/>
  <c r="F24" i="18"/>
  <c r="F22" i="47"/>
  <c r="F22" i="18"/>
  <c r="F21" i="47"/>
  <c r="F21" i="18"/>
  <c r="F20" i="47"/>
  <c r="F20" i="18"/>
  <c r="F19" i="47"/>
  <c r="F19" i="18"/>
  <c r="F18" i="47"/>
  <c r="F18" i="18"/>
  <c r="F17" i="47"/>
  <c r="F17" i="18"/>
  <c r="C17" i="46"/>
  <c r="C18" i="46"/>
  <c r="C19" i="46"/>
  <c r="C20" i="46"/>
  <c r="C21" i="46"/>
  <c r="C22" i="46"/>
  <c r="C24" i="46"/>
  <c r="C25" i="46"/>
  <c r="C26" i="46"/>
  <c r="C27" i="46"/>
  <c r="C28" i="46"/>
  <c r="C29" i="46"/>
  <c r="C30" i="46"/>
  <c r="C31" i="46"/>
  <c r="C32" i="46"/>
  <c r="C33" i="46"/>
  <c r="C34" i="46"/>
  <c r="C35" i="46"/>
  <c r="C37" i="46"/>
  <c r="C38" i="46"/>
  <c r="C39" i="46"/>
  <c r="C41" i="46"/>
  <c r="C42" i="46"/>
  <c r="C43" i="46"/>
  <c r="C45" i="46"/>
  <c r="C46" i="46"/>
  <c r="C47" i="46"/>
  <c r="C48" i="46"/>
  <c r="C49" i="46"/>
  <c r="C50" i="46"/>
  <c r="C51" i="46"/>
  <c r="C52" i="46"/>
  <c r="C53" i="46"/>
  <c r="C54" i="46"/>
  <c r="C55" i="46"/>
  <c r="C56" i="46"/>
  <c r="E17" i="46"/>
  <c r="E18" i="46"/>
  <c r="E19" i="46"/>
  <c r="E20" i="46"/>
  <c r="E21" i="46"/>
  <c r="E22" i="46"/>
  <c r="E24" i="46"/>
  <c r="E25" i="46"/>
  <c r="E35" i="46"/>
  <c r="E37" i="46"/>
  <c r="E38" i="46"/>
  <c r="E39" i="46"/>
  <c r="E41" i="46"/>
  <c r="E42" i="46"/>
  <c r="E43" i="46"/>
  <c r="E45" i="46"/>
  <c r="E46" i="46"/>
  <c r="E47" i="46"/>
  <c r="E48" i="46"/>
  <c r="E49" i="46"/>
  <c r="E50" i="46"/>
  <c r="E51" i="46"/>
  <c r="E52" i="46"/>
  <c r="E53" i="46"/>
  <c r="E54" i="46"/>
  <c r="E55" i="46"/>
  <c r="E56" i="46"/>
  <c r="C8" i="46"/>
  <c r="F56" i="46"/>
  <c r="E56" i="18"/>
  <c r="F55" i="46"/>
  <c r="E55" i="18"/>
  <c r="F54" i="46"/>
  <c r="E54" i="18"/>
  <c r="F53" i="46"/>
  <c r="E53" i="18"/>
  <c r="F52" i="46"/>
  <c r="E52" i="18"/>
  <c r="F51" i="46"/>
  <c r="E51" i="18"/>
  <c r="F50" i="46"/>
  <c r="E50" i="18"/>
  <c r="F49" i="46"/>
  <c r="E49" i="18"/>
  <c r="F48" i="46"/>
  <c r="E48" i="18"/>
  <c r="F47" i="46"/>
  <c r="E47" i="18"/>
  <c r="F46" i="46"/>
  <c r="E46" i="18"/>
  <c r="F45" i="46"/>
  <c r="E45" i="18"/>
  <c r="F43" i="46"/>
  <c r="E43" i="18"/>
  <c r="F42" i="46"/>
  <c r="E42" i="18"/>
  <c r="F41" i="46"/>
  <c r="E41" i="18"/>
  <c r="F39" i="46"/>
  <c r="E39" i="18"/>
  <c r="F38" i="46"/>
  <c r="E38" i="18"/>
  <c r="F37" i="46"/>
  <c r="E37" i="18"/>
  <c r="F35" i="46"/>
  <c r="E35" i="18"/>
  <c r="E34" i="46"/>
  <c r="F34" i="46"/>
  <c r="E34" i="18"/>
  <c r="E33" i="46"/>
  <c r="F33" i="46"/>
  <c r="E33" i="18"/>
  <c r="E32" i="46"/>
  <c r="F32" i="46"/>
  <c r="E32" i="18"/>
  <c r="E31" i="46"/>
  <c r="F31" i="46"/>
  <c r="E31" i="18"/>
  <c r="E30" i="46"/>
  <c r="F30" i="46"/>
  <c r="E30" i="18"/>
  <c r="E29" i="46"/>
  <c r="F29" i="46"/>
  <c r="E29" i="18"/>
  <c r="E28" i="46"/>
  <c r="F28" i="46"/>
  <c r="E28" i="18"/>
  <c r="E27" i="46"/>
  <c r="F27" i="46"/>
  <c r="E27" i="18"/>
  <c r="E26" i="46"/>
  <c r="F26" i="46"/>
  <c r="E26" i="18"/>
  <c r="F25" i="46"/>
  <c r="E25" i="18"/>
  <c r="F24" i="46"/>
  <c r="E24" i="18"/>
  <c r="F22" i="46"/>
  <c r="E22" i="18"/>
  <c r="F21" i="46"/>
  <c r="E21" i="18"/>
  <c r="F20" i="46"/>
  <c r="E20" i="18"/>
  <c r="F19" i="46"/>
  <c r="E19" i="18"/>
  <c r="F18" i="46"/>
  <c r="E18" i="18"/>
  <c r="F17" i="46"/>
  <c r="E17" i="18"/>
  <c r="C17" i="45"/>
  <c r="C18" i="45"/>
  <c r="C19" i="45"/>
  <c r="C20" i="45"/>
  <c r="C21" i="45"/>
  <c r="C22" i="45"/>
  <c r="C24" i="45"/>
  <c r="C25" i="45"/>
  <c r="C26" i="45"/>
  <c r="C27" i="45"/>
  <c r="C28" i="45"/>
  <c r="C29" i="45"/>
  <c r="C30" i="45"/>
  <c r="C31" i="45"/>
  <c r="C32" i="45"/>
  <c r="C33" i="45"/>
  <c r="C34" i="45"/>
  <c r="C35" i="45"/>
  <c r="C37" i="45"/>
  <c r="C38" i="45"/>
  <c r="C39" i="45"/>
  <c r="C41" i="45"/>
  <c r="C42" i="45"/>
  <c r="C43" i="45"/>
  <c r="C45" i="45"/>
  <c r="C46" i="45"/>
  <c r="C47" i="45"/>
  <c r="C48" i="45"/>
  <c r="C49" i="45"/>
  <c r="C50" i="45"/>
  <c r="C51" i="45"/>
  <c r="C52" i="45"/>
  <c r="C53" i="45"/>
  <c r="C54" i="45"/>
  <c r="C55" i="45"/>
  <c r="C56" i="45"/>
  <c r="E17" i="45"/>
  <c r="E18" i="45"/>
  <c r="E19" i="45"/>
  <c r="E20" i="45"/>
  <c r="E21" i="45"/>
  <c r="E22" i="45"/>
  <c r="E24" i="45"/>
  <c r="E25" i="45"/>
  <c r="E35" i="45"/>
  <c r="E37" i="45"/>
  <c r="E38" i="45"/>
  <c r="E39" i="45"/>
  <c r="E41" i="45"/>
  <c r="E42" i="45"/>
  <c r="E43" i="45"/>
  <c r="E45" i="45"/>
  <c r="E46" i="45"/>
  <c r="E47" i="45"/>
  <c r="E48" i="45"/>
  <c r="E49" i="45"/>
  <c r="E50" i="45"/>
  <c r="E51" i="45"/>
  <c r="E52" i="45"/>
  <c r="E53" i="45"/>
  <c r="E54" i="45"/>
  <c r="E55" i="45"/>
  <c r="E56" i="45"/>
  <c r="C8" i="45"/>
  <c r="F56" i="45"/>
  <c r="D56" i="18"/>
  <c r="F55" i="45"/>
  <c r="D55" i="18"/>
  <c r="F54" i="45"/>
  <c r="D54" i="18"/>
  <c r="F53" i="45"/>
  <c r="D53" i="18"/>
  <c r="F52" i="45"/>
  <c r="D52" i="18"/>
  <c r="F51" i="45"/>
  <c r="D51" i="18"/>
  <c r="F50" i="45"/>
  <c r="D50" i="18"/>
  <c r="F49" i="45"/>
  <c r="D49" i="18"/>
  <c r="F48" i="45"/>
  <c r="D48" i="18"/>
  <c r="F47" i="45"/>
  <c r="D47" i="18"/>
  <c r="F46" i="45"/>
  <c r="D46" i="18"/>
  <c r="F45" i="45"/>
  <c r="D45" i="18"/>
  <c r="F43" i="45"/>
  <c r="D43" i="18"/>
  <c r="F42" i="45"/>
  <c r="D42" i="18"/>
  <c r="F41" i="45"/>
  <c r="D41" i="18"/>
  <c r="F39" i="45"/>
  <c r="D39" i="18"/>
  <c r="F38" i="45"/>
  <c r="D38" i="18"/>
  <c r="F37" i="45"/>
  <c r="D37" i="18"/>
  <c r="F35" i="45"/>
  <c r="D35" i="18"/>
  <c r="E34" i="45"/>
  <c r="F34" i="45"/>
  <c r="D34" i="18"/>
  <c r="E33" i="45"/>
  <c r="F33" i="45"/>
  <c r="D33" i="18"/>
  <c r="E32" i="45"/>
  <c r="F32" i="45"/>
  <c r="D32" i="18"/>
  <c r="E31" i="45"/>
  <c r="F31" i="45"/>
  <c r="D31" i="18"/>
  <c r="E30" i="45"/>
  <c r="F30" i="45"/>
  <c r="D30" i="18"/>
  <c r="E29" i="45"/>
  <c r="F29" i="45"/>
  <c r="D29" i="18"/>
  <c r="E28" i="45"/>
  <c r="F28" i="45"/>
  <c r="D28" i="18"/>
  <c r="E27" i="45"/>
  <c r="F27" i="45"/>
  <c r="D27" i="18"/>
  <c r="E26" i="45"/>
  <c r="F26" i="45"/>
  <c r="D26" i="18"/>
  <c r="F25" i="45"/>
  <c r="D25" i="18"/>
  <c r="F24" i="45"/>
  <c r="D24" i="18"/>
  <c r="F22" i="45"/>
  <c r="D22" i="18"/>
  <c r="F21" i="45"/>
  <c r="D21" i="18"/>
  <c r="F20" i="45"/>
  <c r="D20" i="18"/>
  <c r="F19" i="45"/>
  <c r="D19" i="18"/>
  <c r="F18" i="45"/>
  <c r="D18" i="18"/>
  <c r="F17" i="45"/>
  <c r="D17" i="18"/>
  <c r="C65" i="47"/>
  <c r="C64" i="47"/>
  <c r="C63" i="47"/>
  <c r="C62" i="47"/>
  <c r="C61" i="47"/>
  <c r="C60" i="47"/>
  <c r="D17" i="47"/>
  <c r="D18" i="47"/>
  <c r="D19" i="47"/>
  <c r="D20" i="47"/>
  <c r="D21" i="47"/>
  <c r="D22" i="47"/>
  <c r="D24" i="47"/>
  <c r="D25" i="47"/>
  <c r="D35" i="47"/>
  <c r="D37" i="47"/>
  <c r="D38" i="47"/>
  <c r="D39" i="47"/>
  <c r="D41" i="47"/>
  <c r="D42" i="47"/>
  <c r="D43" i="47"/>
  <c r="D45" i="47"/>
  <c r="D46" i="47"/>
  <c r="D47" i="47"/>
  <c r="D48" i="47"/>
  <c r="D49" i="47"/>
  <c r="D50" i="47"/>
  <c r="D51" i="47"/>
  <c r="D52" i="47"/>
  <c r="D53" i="47"/>
  <c r="D54" i="47"/>
  <c r="D55" i="47"/>
  <c r="D56" i="47"/>
  <c r="B54" i="47"/>
  <c r="A54" i="47"/>
  <c r="B53" i="47"/>
  <c r="A53" i="47"/>
  <c r="B52" i="47"/>
  <c r="A52" i="47"/>
  <c r="B51" i="47"/>
  <c r="A51" i="47"/>
  <c r="B50" i="47"/>
  <c r="A50" i="47"/>
  <c r="B49" i="47"/>
  <c r="A49" i="47"/>
  <c r="B48" i="47"/>
  <c r="A48" i="47"/>
  <c r="B47" i="47"/>
  <c r="A47" i="47"/>
  <c r="B46" i="47"/>
  <c r="A46" i="47"/>
  <c r="B45" i="47"/>
  <c r="A45" i="47"/>
  <c r="B44" i="47"/>
  <c r="B42" i="47"/>
  <c r="A42" i="47"/>
  <c r="B41" i="47"/>
  <c r="A41" i="47"/>
  <c r="B40" i="47"/>
  <c r="B38" i="47"/>
  <c r="A38" i="47"/>
  <c r="B37" i="47"/>
  <c r="A37" i="47"/>
  <c r="B36" i="47"/>
  <c r="D34" i="47"/>
  <c r="B34" i="47"/>
  <c r="A34" i="47"/>
  <c r="D33" i="47"/>
  <c r="B33" i="47"/>
  <c r="A33" i="47"/>
  <c r="D32" i="47"/>
  <c r="B32" i="47"/>
  <c r="A32" i="47"/>
  <c r="D31" i="47"/>
  <c r="B31" i="47"/>
  <c r="A31" i="47"/>
  <c r="D30" i="47"/>
  <c r="B30" i="47"/>
  <c r="A30" i="47"/>
  <c r="D29" i="47"/>
  <c r="B29" i="47"/>
  <c r="A29" i="47"/>
  <c r="D28" i="47"/>
  <c r="B28" i="47"/>
  <c r="A28" i="47"/>
  <c r="D27" i="47"/>
  <c r="B27" i="47"/>
  <c r="A27" i="47"/>
  <c r="D26" i="47"/>
  <c r="B26" i="47"/>
  <c r="A26" i="47"/>
  <c r="B25" i="47"/>
  <c r="A25" i="47"/>
  <c r="B24" i="47"/>
  <c r="A24" i="47"/>
  <c r="B23" i="47"/>
  <c r="B21" i="47"/>
  <c r="A21" i="47"/>
  <c r="B20" i="47"/>
  <c r="A20" i="47"/>
  <c r="B19" i="47"/>
  <c r="A19" i="47"/>
  <c r="B18" i="47"/>
  <c r="A18" i="47"/>
  <c r="B17" i="47"/>
  <c r="A17" i="47"/>
  <c r="B16" i="47"/>
  <c r="C6" i="47"/>
  <c r="B6" i="47"/>
  <c r="C5" i="47"/>
  <c r="B5" i="47"/>
  <c r="C4" i="47"/>
  <c r="B4" i="47"/>
  <c r="C3" i="47"/>
  <c r="B3" i="47"/>
  <c r="C2" i="47"/>
  <c r="B2" i="47"/>
  <c r="B1" i="47"/>
  <c r="C65" i="46"/>
  <c r="C64" i="46"/>
  <c r="C63" i="46"/>
  <c r="C62" i="46"/>
  <c r="C61" i="46"/>
  <c r="C60" i="46"/>
  <c r="D17" i="46"/>
  <c r="D18" i="46"/>
  <c r="D19" i="46"/>
  <c r="D20" i="46"/>
  <c r="D21" i="46"/>
  <c r="D22" i="46"/>
  <c r="D24" i="46"/>
  <c r="D25" i="46"/>
  <c r="D35" i="46"/>
  <c r="D37" i="46"/>
  <c r="D38" i="46"/>
  <c r="D39" i="46"/>
  <c r="D41" i="46"/>
  <c r="D42" i="46"/>
  <c r="D43" i="46"/>
  <c r="D45" i="46"/>
  <c r="D46" i="46"/>
  <c r="D47" i="46"/>
  <c r="D48" i="46"/>
  <c r="D49" i="46"/>
  <c r="D50" i="46"/>
  <c r="D51" i="46"/>
  <c r="D52" i="46"/>
  <c r="D53" i="46"/>
  <c r="D54" i="46"/>
  <c r="D55" i="46"/>
  <c r="D56" i="46"/>
  <c r="B54" i="46"/>
  <c r="A54" i="46"/>
  <c r="B53" i="46"/>
  <c r="A53" i="46"/>
  <c r="B52" i="46"/>
  <c r="A52" i="46"/>
  <c r="B51" i="46"/>
  <c r="A51" i="46"/>
  <c r="B50" i="46"/>
  <c r="A50" i="46"/>
  <c r="B49" i="46"/>
  <c r="A49" i="46"/>
  <c r="B48" i="46"/>
  <c r="A48" i="46"/>
  <c r="B47" i="46"/>
  <c r="A47" i="46"/>
  <c r="B46" i="46"/>
  <c r="A46" i="46"/>
  <c r="B45" i="46"/>
  <c r="A45" i="46"/>
  <c r="B44" i="46"/>
  <c r="B42" i="46"/>
  <c r="A42" i="46"/>
  <c r="B41" i="46"/>
  <c r="A41" i="46"/>
  <c r="B40" i="46"/>
  <c r="B38" i="46"/>
  <c r="A38" i="46"/>
  <c r="B37" i="46"/>
  <c r="A37" i="46"/>
  <c r="B36" i="46"/>
  <c r="D34" i="46"/>
  <c r="B34" i="46"/>
  <c r="A34" i="46"/>
  <c r="D33" i="46"/>
  <c r="B33" i="46"/>
  <c r="A33" i="46"/>
  <c r="D32" i="46"/>
  <c r="B32" i="46"/>
  <c r="A32" i="46"/>
  <c r="D31" i="46"/>
  <c r="B31" i="46"/>
  <c r="A31" i="46"/>
  <c r="D30" i="46"/>
  <c r="B30" i="46"/>
  <c r="A30" i="46"/>
  <c r="D29" i="46"/>
  <c r="B29" i="46"/>
  <c r="A29" i="46"/>
  <c r="D28" i="46"/>
  <c r="B28" i="46"/>
  <c r="A28" i="46"/>
  <c r="D27" i="46"/>
  <c r="B27" i="46"/>
  <c r="A27" i="46"/>
  <c r="D26" i="46"/>
  <c r="B26" i="46"/>
  <c r="A26" i="46"/>
  <c r="B25" i="46"/>
  <c r="A25" i="46"/>
  <c r="B24" i="46"/>
  <c r="A24" i="46"/>
  <c r="B23" i="46"/>
  <c r="B21" i="46"/>
  <c r="A21" i="46"/>
  <c r="B20" i="46"/>
  <c r="A20" i="46"/>
  <c r="B19" i="46"/>
  <c r="A19" i="46"/>
  <c r="B18" i="46"/>
  <c r="A18" i="46"/>
  <c r="B17" i="46"/>
  <c r="A17" i="46"/>
  <c r="B16" i="46"/>
  <c r="C6" i="46"/>
  <c r="B6" i="46"/>
  <c r="C5" i="46"/>
  <c r="B5" i="46"/>
  <c r="C4" i="46"/>
  <c r="B4" i="46"/>
  <c r="C3" i="46"/>
  <c r="B3" i="46"/>
  <c r="C2" i="46"/>
  <c r="B2" i="46"/>
  <c r="B1" i="46"/>
  <c r="C65" i="45"/>
  <c r="C64" i="45"/>
  <c r="C63" i="45"/>
  <c r="C62" i="45"/>
  <c r="C61" i="45"/>
  <c r="C60" i="45"/>
  <c r="D17" i="45"/>
  <c r="D18" i="45"/>
  <c r="D19" i="45"/>
  <c r="D20" i="45"/>
  <c r="D21" i="45"/>
  <c r="D22" i="45"/>
  <c r="D24" i="45"/>
  <c r="D25" i="45"/>
  <c r="D35" i="45"/>
  <c r="D37" i="45"/>
  <c r="D38" i="45"/>
  <c r="D39" i="45"/>
  <c r="D41" i="45"/>
  <c r="D42" i="45"/>
  <c r="D43" i="45"/>
  <c r="D45" i="45"/>
  <c r="D46" i="45"/>
  <c r="D47" i="45"/>
  <c r="D48" i="45"/>
  <c r="D49" i="45"/>
  <c r="D50" i="45"/>
  <c r="D51" i="45"/>
  <c r="D52" i="45"/>
  <c r="D53" i="45"/>
  <c r="D54" i="45"/>
  <c r="D55" i="45"/>
  <c r="D56" i="45"/>
  <c r="B54" i="45"/>
  <c r="A54" i="45"/>
  <c r="B53" i="45"/>
  <c r="A53" i="45"/>
  <c r="B52" i="45"/>
  <c r="A52" i="45"/>
  <c r="B51" i="45"/>
  <c r="A51" i="45"/>
  <c r="B50" i="45"/>
  <c r="A50" i="45"/>
  <c r="B49" i="45"/>
  <c r="A49" i="45"/>
  <c r="B48" i="45"/>
  <c r="A48" i="45"/>
  <c r="B47" i="45"/>
  <c r="A47" i="45"/>
  <c r="B46" i="45"/>
  <c r="A46" i="45"/>
  <c r="B45" i="45"/>
  <c r="A45" i="45"/>
  <c r="B44" i="45"/>
  <c r="B42" i="45"/>
  <c r="A42" i="45"/>
  <c r="B41" i="45"/>
  <c r="A41" i="45"/>
  <c r="B40" i="45"/>
  <c r="B38" i="45"/>
  <c r="A38" i="45"/>
  <c r="B37" i="45"/>
  <c r="A37" i="45"/>
  <c r="B36" i="45"/>
  <c r="D34" i="45"/>
  <c r="B34" i="45"/>
  <c r="A34" i="45"/>
  <c r="D33" i="45"/>
  <c r="B33" i="45"/>
  <c r="A33" i="45"/>
  <c r="D32" i="45"/>
  <c r="B32" i="45"/>
  <c r="A32" i="45"/>
  <c r="D31" i="45"/>
  <c r="B31" i="45"/>
  <c r="A31" i="45"/>
  <c r="D30" i="45"/>
  <c r="B30" i="45"/>
  <c r="A30" i="45"/>
  <c r="D29" i="45"/>
  <c r="B29" i="45"/>
  <c r="A29" i="45"/>
  <c r="D28" i="45"/>
  <c r="B28" i="45"/>
  <c r="A28" i="45"/>
  <c r="D27" i="45"/>
  <c r="B27" i="45"/>
  <c r="A27" i="45"/>
  <c r="D26" i="45"/>
  <c r="B26" i="45"/>
  <c r="A26" i="45"/>
  <c r="B25" i="45"/>
  <c r="A25" i="45"/>
  <c r="B24" i="45"/>
  <c r="A24" i="45"/>
  <c r="B23" i="45"/>
  <c r="B21" i="45"/>
  <c r="A21" i="45"/>
  <c r="B20" i="45"/>
  <c r="A20" i="45"/>
  <c r="B19" i="45"/>
  <c r="A19" i="45"/>
  <c r="B18" i="45"/>
  <c r="A18" i="45"/>
  <c r="B17" i="45"/>
  <c r="A17" i="45"/>
  <c r="B16" i="45"/>
  <c r="C6" i="45"/>
  <c r="B6" i="45"/>
  <c r="C5" i="45"/>
  <c r="B5" i="45"/>
  <c r="C4" i="45"/>
  <c r="B4" i="45"/>
  <c r="C3" i="45"/>
  <c r="B3" i="45"/>
  <c r="C2" i="45"/>
  <c r="B2" i="45"/>
  <c r="B1" i="45"/>
  <c r="C17" i="30"/>
  <c r="C18" i="30"/>
  <c r="C19" i="30"/>
  <c r="C20" i="30"/>
  <c r="C21" i="30"/>
  <c r="C22" i="30"/>
  <c r="C24" i="30"/>
  <c r="C25" i="30"/>
  <c r="C26" i="30"/>
  <c r="C27" i="30"/>
  <c r="C28" i="30"/>
  <c r="C29" i="30"/>
  <c r="C30" i="30"/>
  <c r="C31" i="30"/>
  <c r="C32" i="30"/>
  <c r="C33" i="30"/>
  <c r="C34" i="30"/>
  <c r="C35" i="30"/>
  <c r="C37" i="30"/>
  <c r="C38" i="30"/>
  <c r="C39" i="30"/>
  <c r="C41" i="30"/>
  <c r="C42" i="30"/>
  <c r="C43" i="30"/>
  <c r="C45" i="30"/>
  <c r="C46" i="30"/>
  <c r="C47" i="30"/>
  <c r="C48" i="30"/>
  <c r="C49" i="30"/>
  <c r="C50" i="30"/>
  <c r="C51" i="30"/>
  <c r="C52" i="30"/>
  <c r="C53" i="30"/>
  <c r="C54" i="30"/>
  <c r="C55" i="30"/>
  <c r="C56" i="30"/>
  <c r="C8" i="30"/>
  <c r="E17" i="30"/>
  <c r="E18" i="30"/>
  <c r="E19" i="30"/>
  <c r="E20" i="30"/>
  <c r="E21" i="30"/>
  <c r="E22" i="30"/>
  <c r="E24" i="30"/>
  <c r="E25" i="30"/>
  <c r="E35" i="30"/>
  <c r="E37" i="30"/>
  <c r="E38" i="30"/>
  <c r="E39" i="30"/>
  <c r="E41" i="30"/>
  <c r="E42" i="30"/>
  <c r="E43" i="30"/>
  <c r="E45" i="30"/>
  <c r="E46" i="30"/>
  <c r="E47" i="30"/>
  <c r="E48" i="30"/>
  <c r="E49" i="30"/>
  <c r="E50" i="30"/>
  <c r="E51" i="30"/>
  <c r="E52" i="30"/>
  <c r="E53" i="30"/>
  <c r="E54" i="30"/>
  <c r="E55" i="30"/>
  <c r="E56" i="30"/>
  <c r="F56" i="30"/>
  <c r="F55" i="30"/>
  <c r="F54" i="30"/>
  <c r="F53" i="30"/>
  <c r="F52" i="30"/>
  <c r="F51" i="30"/>
  <c r="F50" i="30"/>
  <c r="F49" i="30"/>
  <c r="F48" i="30"/>
  <c r="F47" i="30"/>
  <c r="F46" i="30"/>
  <c r="F45" i="30"/>
  <c r="F43" i="30"/>
  <c r="F42" i="30"/>
  <c r="F41" i="30"/>
  <c r="F39" i="30"/>
  <c r="F38" i="30"/>
  <c r="F37" i="30"/>
  <c r="F35" i="30"/>
  <c r="E34" i="30"/>
  <c r="F34" i="30"/>
  <c r="E33" i="30"/>
  <c r="F33" i="30"/>
  <c r="E32" i="30"/>
  <c r="F32" i="30"/>
  <c r="E31" i="30"/>
  <c r="F31" i="30"/>
  <c r="E30" i="30"/>
  <c r="F30" i="30"/>
  <c r="E29" i="30"/>
  <c r="F29" i="30"/>
  <c r="E28" i="30"/>
  <c r="F28" i="30"/>
  <c r="E27" i="30"/>
  <c r="F27" i="30"/>
  <c r="E26" i="30"/>
  <c r="F26" i="30"/>
  <c r="F25" i="30"/>
  <c r="F24" i="30"/>
  <c r="F22" i="30"/>
  <c r="F21" i="30"/>
  <c r="F20" i="30"/>
  <c r="F19" i="30"/>
  <c r="F18" i="30"/>
  <c r="F17" i="30"/>
  <c r="C19" i="43"/>
  <c r="C20" i="43"/>
  <c r="C21" i="43"/>
  <c r="C22" i="43"/>
  <c r="C23" i="43"/>
  <c r="C24" i="43"/>
  <c r="C26" i="43"/>
  <c r="C27" i="43"/>
  <c r="C28" i="43"/>
  <c r="C29" i="43"/>
  <c r="C30" i="43"/>
  <c r="C31" i="43"/>
  <c r="C32" i="43"/>
  <c r="C33" i="43"/>
  <c r="C34" i="43"/>
  <c r="C35" i="43"/>
  <c r="C36" i="43"/>
  <c r="C37" i="43"/>
  <c r="C39" i="43"/>
  <c r="C40" i="43"/>
  <c r="C41" i="43"/>
  <c r="C43" i="43"/>
  <c r="C44" i="43"/>
  <c r="C45" i="43"/>
  <c r="C47" i="43"/>
  <c r="C48" i="43"/>
  <c r="C49" i="43"/>
  <c r="C50" i="43"/>
  <c r="C51" i="43"/>
  <c r="C52" i="43"/>
  <c r="C53" i="43"/>
  <c r="C54" i="43"/>
  <c r="C55" i="43"/>
  <c r="C56" i="43"/>
  <c r="C57" i="43"/>
  <c r="C58" i="43"/>
  <c r="C8" i="43"/>
  <c r="E19" i="43"/>
  <c r="E20" i="43"/>
  <c r="E21" i="43"/>
  <c r="E22" i="43"/>
  <c r="E23" i="43"/>
  <c r="E24" i="43"/>
  <c r="E26" i="43"/>
  <c r="E27" i="43"/>
  <c r="E28" i="43"/>
  <c r="E29" i="43"/>
  <c r="E30" i="43"/>
  <c r="E31" i="43"/>
  <c r="E32" i="43"/>
  <c r="E33" i="43"/>
  <c r="E34" i="43"/>
  <c r="E35" i="43"/>
  <c r="E36" i="43"/>
  <c r="E37" i="43"/>
  <c r="E39" i="43"/>
  <c r="E40" i="43"/>
  <c r="E41" i="43"/>
  <c r="E43" i="43"/>
  <c r="E44" i="43"/>
  <c r="E45" i="43"/>
  <c r="E47" i="43"/>
  <c r="E48" i="43"/>
  <c r="E49" i="43"/>
  <c r="E50" i="43"/>
  <c r="E51" i="43"/>
  <c r="E52" i="43"/>
  <c r="E53" i="43"/>
  <c r="E54" i="43"/>
  <c r="E55" i="43"/>
  <c r="E56" i="43"/>
  <c r="E57" i="43"/>
  <c r="E58" i="43"/>
  <c r="F58" i="43"/>
  <c r="C67" i="43"/>
  <c r="F57" i="43"/>
  <c r="C66" i="43"/>
  <c r="F45" i="43"/>
  <c r="C65" i="43"/>
  <c r="F41" i="43"/>
  <c r="C64" i="43"/>
  <c r="F37" i="43"/>
  <c r="C63" i="43"/>
  <c r="F24" i="43"/>
  <c r="C62" i="43"/>
  <c r="D19" i="43"/>
  <c r="D20" i="43"/>
  <c r="D21" i="43"/>
  <c r="D22" i="43"/>
  <c r="D23" i="43"/>
  <c r="D24" i="43"/>
  <c r="D26" i="43"/>
  <c r="D27" i="43"/>
  <c r="D28" i="43"/>
  <c r="D29" i="43"/>
  <c r="D30" i="43"/>
  <c r="D31" i="43"/>
  <c r="D32" i="43"/>
  <c r="D33" i="43"/>
  <c r="D34" i="43"/>
  <c r="D35" i="43"/>
  <c r="D36" i="43"/>
  <c r="D37" i="43"/>
  <c r="D39" i="43"/>
  <c r="D40" i="43"/>
  <c r="D41" i="43"/>
  <c r="D43" i="43"/>
  <c r="D44" i="43"/>
  <c r="D45" i="43"/>
  <c r="D47" i="43"/>
  <c r="D48" i="43"/>
  <c r="D49" i="43"/>
  <c r="D50" i="43"/>
  <c r="D51" i="43"/>
  <c r="D52" i="43"/>
  <c r="D53" i="43"/>
  <c r="D54" i="43"/>
  <c r="D55" i="43"/>
  <c r="D56" i="43"/>
  <c r="D57" i="43"/>
  <c r="D58" i="43"/>
  <c r="F56" i="43"/>
  <c r="B56" i="43"/>
  <c r="A56" i="43"/>
  <c r="F55" i="43"/>
  <c r="B55" i="43"/>
  <c r="A55" i="43"/>
  <c r="F54" i="43"/>
  <c r="B54" i="43"/>
  <c r="A54" i="43"/>
  <c r="F53" i="43"/>
  <c r="B53" i="43"/>
  <c r="A53" i="43"/>
  <c r="F52" i="43"/>
  <c r="B52" i="43"/>
  <c r="A52" i="43"/>
  <c r="F51" i="43"/>
  <c r="B51" i="43"/>
  <c r="A51" i="43"/>
  <c r="F50" i="43"/>
  <c r="B50" i="43"/>
  <c r="A50" i="43"/>
  <c r="F49" i="43"/>
  <c r="B49" i="43"/>
  <c r="A49" i="43"/>
  <c r="F48" i="43"/>
  <c r="B48" i="43"/>
  <c r="A48" i="43"/>
  <c r="F47" i="43"/>
  <c r="B47" i="43"/>
  <c r="A47" i="43"/>
  <c r="B46" i="43"/>
  <c r="F44" i="43"/>
  <c r="B44" i="43"/>
  <c r="A44" i="43"/>
  <c r="F43" i="43"/>
  <c r="B43" i="43"/>
  <c r="A43" i="43"/>
  <c r="B42" i="43"/>
  <c r="F40" i="43"/>
  <c r="B40" i="43"/>
  <c r="A40" i="43"/>
  <c r="F39" i="43"/>
  <c r="B39" i="43"/>
  <c r="A39" i="43"/>
  <c r="B38" i="43"/>
  <c r="F36" i="43"/>
  <c r="B36" i="43"/>
  <c r="A36" i="43"/>
  <c r="F35" i="43"/>
  <c r="B35" i="43"/>
  <c r="A35" i="43"/>
  <c r="F34" i="43"/>
  <c r="B34" i="43"/>
  <c r="A34" i="43"/>
  <c r="F33" i="43"/>
  <c r="B33" i="43"/>
  <c r="A33" i="43"/>
  <c r="F32" i="43"/>
  <c r="B32" i="43"/>
  <c r="A32" i="43"/>
  <c r="F31" i="43"/>
  <c r="B31" i="43"/>
  <c r="A31" i="43"/>
  <c r="F30" i="43"/>
  <c r="B30" i="43"/>
  <c r="A30" i="43"/>
  <c r="F29" i="43"/>
  <c r="B29" i="43"/>
  <c r="A29" i="43"/>
  <c r="F28" i="43"/>
  <c r="B28" i="43"/>
  <c r="A28" i="43"/>
  <c r="F27" i="43"/>
  <c r="B27" i="43"/>
  <c r="A27" i="43"/>
  <c r="F26" i="43"/>
  <c r="B26" i="43"/>
  <c r="A26" i="43"/>
  <c r="B25" i="43"/>
  <c r="F23" i="43"/>
  <c r="B23" i="43"/>
  <c r="A23" i="43"/>
  <c r="F22" i="43"/>
  <c r="B22" i="43"/>
  <c r="A22" i="43"/>
  <c r="F21" i="43"/>
  <c r="B21" i="43"/>
  <c r="A21" i="43"/>
  <c r="F20" i="43"/>
  <c r="B20" i="43"/>
  <c r="A20" i="43"/>
  <c r="F19" i="43"/>
  <c r="B19" i="43"/>
  <c r="A19" i="43"/>
  <c r="B18" i="43"/>
  <c r="C5" i="43"/>
  <c r="C9" i="43"/>
  <c r="C6" i="43"/>
  <c r="B6" i="43"/>
  <c r="B5" i="43"/>
  <c r="C4" i="43"/>
  <c r="B4" i="43"/>
  <c r="C3" i="43"/>
  <c r="B3" i="43"/>
  <c r="C2" i="43"/>
  <c r="B2" i="43"/>
  <c r="B1" i="43"/>
  <c r="C19" i="42"/>
  <c r="C20" i="42"/>
  <c r="C21" i="42"/>
  <c r="C22" i="42"/>
  <c r="C23" i="42"/>
  <c r="C24" i="42"/>
  <c r="C26" i="42"/>
  <c r="C27" i="42"/>
  <c r="C28" i="42"/>
  <c r="C29" i="42"/>
  <c r="C30" i="42"/>
  <c r="C31" i="42"/>
  <c r="C32" i="42"/>
  <c r="C33" i="42"/>
  <c r="C34" i="42"/>
  <c r="C35" i="42"/>
  <c r="C36" i="42"/>
  <c r="C37" i="42"/>
  <c r="C39" i="42"/>
  <c r="C40" i="42"/>
  <c r="C41" i="42"/>
  <c r="C43" i="42"/>
  <c r="C44" i="42"/>
  <c r="C45" i="42"/>
  <c r="C47" i="42"/>
  <c r="C48" i="42"/>
  <c r="C49" i="42"/>
  <c r="C50" i="42"/>
  <c r="C51" i="42"/>
  <c r="C52" i="42"/>
  <c r="C53" i="42"/>
  <c r="C54" i="42"/>
  <c r="C55" i="42"/>
  <c r="C56" i="42"/>
  <c r="C57" i="42"/>
  <c r="C58" i="42"/>
  <c r="C8" i="42"/>
  <c r="E19" i="42"/>
  <c r="E20" i="42"/>
  <c r="E21" i="42"/>
  <c r="E22" i="42"/>
  <c r="E23" i="42"/>
  <c r="E24" i="42"/>
  <c r="E26" i="42"/>
  <c r="E27" i="42"/>
  <c r="E28" i="42"/>
  <c r="E29" i="42"/>
  <c r="E30" i="42"/>
  <c r="E31" i="42"/>
  <c r="E32" i="42"/>
  <c r="E33" i="42"/>
  <c r="E34" i="42"/>
  <c r="E35" i="42"/>
  <c r="E36" i="42"/>
  <c r="E37" i="42"/>
  <c r="E39" i="42"/>
  <c r="E40" i="42"/>
  <c r="E41" i="42"/>
  <c r="E43" i="42"/>
  <c r="E44" i="42"/>
  <c r="E45" i="42"/>
  <c r="E47" i="42"/>
  <c r="E48" i="42"/>
  <c r="E49" i="42"/>
  <c r="E50" i="42"/>
  <c r="E51" i="42"/>
  <c r="E52" i="42"/>
  <c r="E53" i="42"/>
  <c r="E54" i="42"/>
  <c r="E55" i="42"/>
  <c r="E56" i="42"/>
  <c r="E57" i="42"/>
  <c r="E58" i="42"/>
  <c r="F58" i="42"/>
  <c r="C67" i="42"/>
  <c r="F57" i="42"/>
  <c r="C66" i="42"/>
  <c r="F45" i="42"/>
  <c r="C65" i="42"/>
  <c r="F41" i="42"/>
  <c r="C64" i="42"/>
  <c r="F37" i="42"/>
  <c r="C63" i="42"/>
  <c r="F24" i="42"/>
  <c r="C62" i="42"/>
  <c r="D19" i="42"/>
  <c r="D20" i="42"/>
  <c r="D21" i="42"/>
  <c r="D22" i="42"/>
  <c r="D23" i="42"/>
  <c r="D24" i="42"/>
  <c r="D26" i="42"/>
  <c r="D27" i="42"/>
  <c r="D28" i="42"/>
  <c r="D29" i="42"/>
  <c r="D30" i="42"/>
  <c r="D31" i="42"/>
  <c r="D32" i="42"/>
  <c r="D33" i="42"/>
  <c r="D34" i="42"/>
  <c r="D35" i="42"/>
  <c r="D36" i="42"/>
  <c r="D37" i="42"/>
  <c r="D39" i="42"/>
  <c r="D40" i="42"/>
  <c r="D41" i="42"/>
  <c r="D43" i="42"/>
  <c r="D44" i="42"/>
  <c r="D45" i="42"/>
  <c r="D47" i="42"/>
  <c r="D48" i="42"/>
  <c r="D49" i="42"/>
  <c r="D50" i="42"/>
  <c r="D51" i="42"/>
  <c r="D52" i="42"/>
  <c r="D53" i="42"/>
  <c r="D54" i="42"/>
  <c r="D55" i="42"/>
  <c r="D56" i="42"/>
  <c r="D57" i="42"/>
  <c r="D58" i="42"/>
  <c r="F56" i="42"/>
  <c r="B56" i="42"/>
  <c r="A56" i="42"/>
  <c r="F55" i="42"/>
  <c r="B55" i="42"/>
  <c r="A55" i="42"/>
  <c r="F54" i="42"/>
  <c r="B54" i="42"/>
  <c r="A54" i="42"/>
  <c r="F53" i="42"/>
  <c r="B53" i="42"/>
  <c r="A53" i="42"/>
  <c r="F52" i="42"/>
  <c r="B52" i="42"/>
  <c r="A52" i="42"/>
  <c r="F51" i="42"/>
  <c r="B51" i="42"/>
  <c r="A51" i="42"/>
  <c r="F50" i="42"/>
  <c r="B50" i="42"/>
  <c r="A50" i="42"/>
  <c r="F49" i="42"/>
  <c r="B49" i="42"/>
  <c r="A49" i="42"/>
  <c r="F48" i="42"/>
  <c r="B48" i="42"/>
  <c r="A48" i="42"/>
  <c r="F47" i="42"/>
  <c r="B47" i="42"/>
  <c r="A47" i="42"/>
  <c r="B46" i="42"/>
  <c r="F44" i="42"/>
  <c r="B44" i="42"/>
  <c r="A44" i="42"/>
  <c r="F43" i="42"/>
  <c r="B43" i="42"/>
  <c r="A43" i="42"/>
  <c r="B42" i="42"/>
  <c r="F40" i="42"/>
  <c r="B40" i="42"/>
  <c r="A40" i="42"/>
  <c r="F39" i="42"/>
  <c r="B39" i="42"/>
  <c r="A39" i="42"/>
  <c r="B38" i="42"/>
  <c r="F36" i="42"/>
  <c r="B36" i="42"/>
  <c r="A36" i="42"/>
  <c r="F35" i="42"/>
  <c r="B35" i="42"/>
  <c r="A35" i="42"/>
  <c r="F34" i="42"/>
  <c r="B34" i="42"/>
  <c r="A34" i="42"/>
  <c r="F33" i="42"/>
  <c r="B33" i="42"/>
  <c r="A33" i="42"/>
  <c r="F32" i="42"/>
  <c r="B32" i="42"/>
  <c r="A32" i="42"/>
  <c r="F31" i="42"/>
  <c r="B31" i="42"/>
  <c r="A31" i="42"/>
  <c r="F30" i="42"/>
  <c r="B30" i="42"/>
  <c r="A30" i="42"/>
  <c r="F29" i="42"/>
  <c r="B29" i="42"/>
  <c r="A29" i="42"/>
  <c r="F28" i="42"/>
  <c r="B28" i="42"/>
  <c r="A28" i="42"/>
  <c r="F27" i="42"/>
  <c r="B27" i="42"/>
  <c r="A27" i="42"/>
  <c r="F26" i="42"/>
  <c r="B26" i="42"/>
  <c r="A26" i="42"/>
  <c r="B25" i="42"/>
  <c r="F23" i="42"/>
  <c r="B23" i="42"/>
  <c r="A23" i="42"/>
  <c r="F22" i="42"/>
  <c r="B22" i="42"/>
  <c r="A22" i="42"/>
  <c r="F21" i="42"/>
  <c r="B21" i="42"/>
  <c r="A21" i="42"/>
  <c r="F20" i="42"/>
  <c r="B20" i="42"/>
  <c r="A20" i="42"/>
  <c r="F19" i="42"/>
  <c r="B19" i="42"/>
  <c r="A19" i="42"/>
  <c r="B18" i="42"/>
  <c r="C5" i="42"/>
  <c r="C9" i="42"/>
  <c r="C6" i="42"/>
  <c r="B6" i="42"/>
  <c r="B5" i="42"/>
  <c r="C4" i="42"/>
  <c r="B4" i="42"/>
  <c r="C3" i="42"/>
  <c r="B3" i="42"/>
  <c r="C2" i="42"/>
  <c r="B2" i="42"/>
  <c r="B1" i="42"/>
  <c r="C19" i="41"/>
  <c r="C20" i="41"/>
  <c r="C21" i="41"/>
  <c r="C22" i="41"/>
  <c r="C23" i="41"/>
  <c r="C24" i="41"/>
  <c r="C26" i="41"/>
  <c r="C27" i="41"/>
  <c r="C28" i="41"/>
  <c r="C29" i="41"/>
  <c r="C30" i="41"/>
  <c r="C31" i="41"/>
  <c r="C32" i="41"/>
  <c r="C33" i="41"/>
  <c r="C34" i="41"/>
  <c r="C35" i="41"/>
  <c r="C36" i="41"/>
  <c r="C37" i="41"/>
  <c r="C39" i="41"/>
  <c r="C40" i="41"/>
  <c r="C41" i="41"/>
  <c r="C43" i="41"/>
  <c r="C44" i="41"/>
  <c r="C45" i="41"/>
  <c r="C47" i="41"/>
  <c r="C48" i="41"/>
  <c r="C49" i="41"/>
  <c r="C50" i="41"/>
  <c r="C51" i="41"/>
  <c r="C52" i="41"/>
  <c r="C53" i="41"/>
  <c r="C54" i="41"/>
  <c r="C55" i="41"/>
  <c r="C56" i="41"/>
  <c r="C57" i="41"/>
  <c r="C58" i="41"/>
  <c r="C8" i="41"/>
  <c r="E19" i="41"/>
  <c r="E20" i="41"/>
  <c r="E21" i="41"/>
  <c r="E22" i="41"/>
  <c r="E23" i="41"/>
  <c r="E24" i="41"/>
  <c r="E26" i="41"/>
  <c r="E27" i="41"/>
  <c r="E28" i="41"/>
  <c r="E29" i="41"/>
  <c r="E30" i="41"/>
  <c r="E31" i="41"/>
  <c r="E32" i="41"/>
  <c r="E33" i="41"/>
  <c r="E34" i="41"/>
  <c r="E35" i="41"/>
  <c r="E36" i="41"/>
  <c r="E37" i="41"/>
  <c r="E39" i="41"/>
  <c r="E40" i="41"/>
  <c r="E41" i="41"/>
  <c r="E43" i="41"/>
  <c r="E44" i="41"/>
  <c r="E45" i="41"/>
  <c r="E47" i="41"/>
  <c r="E48" i="41"/>
  <c r="E49" i="41"/>
  <c r="E50" i="41"/>
  <c r="E51" i="41"/>
  <c r="E52" i="41"/>
  <c r="E53" i="41"/>
  <c r="E54" i="41"/>
  <c r="E55" i="41"/>
  <c r="E56" i="41"/>
  <c r="E57" i="41"/>
  <c r="E58" i="41"/>
  <c r="F58" i="41"/>
  <c r="C67" i="41"/>
  <c r="F57" i="41"/>
  <c r="C66" i="41"/>
  <c r="F45" i="41"/>
  <c r="C65" i="41"/>
  <c r="F41" i="41"/>
  <c r="C64" i="41"/>
  <c r="F37" i="41"/>
  <c r="C63" i="41"/>
  <c r="F24" i="41"/>
  <c r="C62" i="41"/>
  <c r="D19" i="41"/>
  <c r="D20" i="41"/>
  <c r="D21" i="41"/>
  <c r="D22" i="41"/>
  <c r="D23" i="41"/>
  <c r="D24" i="41"/>
  <c r="D26" i="41"/>
  <c r="D27" i="41"/>
  <c r="D28" i="41"/>
  <c r="D29" i="41"/>
  <c r="D30" i="41"/>
  <c r="D31" i="41"/>
  <c r="D32" i="41"/>
  <c r="D33" i="41"/>
  <c r="D34" i="41"/>
  <c r="D35" i="41"/>
  <c r="D36" i="41"/>
  <c r="D37" i="41"/>
  <c r="D39" i="41"/>
  <c r="D40" i="41"/>
  <c r="D41" i="41"/>
  <c r="D43" i="41"/>
  <c r="D44" i="41"/>
  <c r="D45" i="41"/>
  <c r="D47" i="41"/>
  <c r="D48" i="41"/>
  <c r="D49" i="41"/>
  <c r="D50" i="41"/>
  <c r="D51" i="41"/>
  <c r="D52" i="41"/>
  <c r="D53" i="41"/>
  <c r="D54" i="41"/>
  <c r="D55" i="41"/>
  <c r="D56" i="41"/>
  <c r="D57" i="41"/>
  <c r="D58" i="41"/>
  <c r="F56" i="41"/>
  <c r="B56" i="41"/>
  <c r="A56" i="41"/>
  <c r="F55" i="41"/>
  <c r="B55" i="41"/>
  <c r="A55" i="41"/>
  <c r="F54" i="41"/>
  <c r="B54" i="41"/>
  <c r="A54" i="41"/>
  <c r="F53" i="41"/>
  <c r="B53" i="41"/>
  <c r="A53" i="41"/>
  <c r="F52" i="41"/>
  <c r="B52" i="41"/>
  <c r="A52" i="41"/>
  <c r="F51" i="41"/>
  <c r="B51" i="41"/>
  <c r="A51" i="41"/>
  <c r="F50" i="41"/>
  <c r="B50" i="41"/>
  <c r="A50" i="41"/>
  <c r="F49" i="41"/>
  <c r="B49" i="41"/>
  <c r="A49" i="41"/>
  <c r="F48" i="41"/>
  <c r="B48" i="41"/>
  <c r="A48" i="41"/>
  <c r="F47" i="41"/>
  <c r="B47" i="41"/>
  <c r="A47" i="41"/>
  <c r="B46" i="41"/>
  <c r="F44" i="41"/>
  <c r="B44" i="41"/>
  <c r="A44" i="41"/>
  <c r="F43" i="41"/>
  <c r="B43" i="41"/>
  <c r="A43" i="41"/>
  <c r="B42" i="41"/>
  <c r="F40" i="41"/>
  <c r="B40" i="41"/>
  <c r="A40" i="41"/>
  <c r="F39" i="41"/>
  <c r="B39" i="41"/>
  <c r="A39" i="41"/>
  <c r="B38" i="41"/>
  <c r="F36" i="41"/>
  <c r="B36" i="41"/>
  <c r="A36" i="41"/>
  <c r="F35" i="41"/>
  <c r="B35" i="41"/>
  <c r="A35" i="41"/>
  <c r="F34" i="41"/>
  <c r="B34" i="41"/>
  <c r="A34" i="41"/>
  <c r="F33" i="41"/>
  <c r="B33" i="41"/>
  <c r="A33" i="41"/>
  <c r="F32" i="41"/>
  <c r="B32" i="41"/>
  <c r="A32" i="41"/>
  <c r="F31" i="41"/>
  <c r="B31" i="41"/>
  <c r="A31" i="41"/>
  <c r="F30" i="41"/>
  <c r="B30" i="41"/>
  <c r="A30" i="41"/>
  <c r="F29" i="41"/>
  <c r="B29" i="41"/>
  <c r="A29" i="41"/>
  <c r="F28" i="41"/>
  <c r="B28" i="41"/>
  <c r="A28" i="41"/>
  <c r="F27" i="41"/>
  <c r="B27" i="41"/>
  <c r="A27" i="41"/>
  <c r="F26" i="41"/>
  <c r="B26" i="41"/>
  <c r="A26" i="41"/>
  <c r="B25" i="41"/>
  <c r="F23" i="41"/>
  <c r="B23" i="41"/>
  <c r="A23" i="41"/>
  <c r="F22" i="41"/>
  <c r="B22" i="41"/>
  <c r="A22" i="41"/>
  <c r="F21" i="41"/>
  <c r="B21" i="41"/>
  <c r="A21" i="41"/>
  <c r="F20" i="41"/>
  <c r="B20" i="41"/>
  <c r="A20" i="41"/>
  <c r="F19" i="41"/>
  <c r="B19" i="41"/>
  <c r="A19" i="41"/>
  <c r="B18" i="41"/>
  <c r="C5" i="41"/>
  <c r="C9" i="41"/>
  <c r="C6" i="41"/>
  <c r="B6" i="41"/>
  <c r="B5" i="41"/>
  <c r="C4" i="41"/>
  <c r="B4" i="41"/>
  <c r="C3" i="41"/>
  <c r="B3" i="41"/>
  <c r="C2" i="41"/>
  <c r="B2" i="41"/>
  <c r="B1" i="41"/>
  <c r="C19" i="39"/>
  <c r="C20" i="39"/>
  <c r="C21" i="39"/>
  <c r="C22" i="39"/>
  <c r="C23" i="39"/>
  <c r="C24" i="39"/>
  <c r="C26" i="39"/>
  <c r="C27" i="39"/>
  <c r="C28" i="39"/>
  <c r="C29" i="39"/>
  <c r="C30" i="39"/>
  <c r="C31" i="39"/>
  <c r="C32" i="39"/>
  <c r="C33" i="39"/>
  <c r="C34" i="39"/>
  <c r="C35" i="39"/>
  <c r="C36" i="39"/>
  <c r="C37" i="39"/>
  <c r="C39" i="39"/>
  <c r="C40" i="39"/>
  <c r="C41" i="39"/>
  <c r="C43" i="39"/>
  <c r="C44" i="39"/>
  <c r="C45" i="39"/>
  <c r="C47" i="39"/>
  <c r="C48" i="39"/>
  <c r="C49" i="39"/>
  <c r="C50" i="39"/>
  <c r="C51" i="39"/>
  <c r="C52" i="39"/>
  <c r="C53" i="39"/>
  <c r="C54" i="39"/>
  <c r="C55" i="39"/>
  <c r="C56" i="39"/>
  <c r="C57" i="39"/>
  <c r="C58" i="39"/>
  <c r="C8" i="39"/>
  <c r="E19" i="39"/>
  <c r="E20" i="39"/>
  <c r="E21" i="39"/>
  <c r="E22" i="39"/>
  <c r="E23" i="39"/>
  <c r="E24" i="39"/>
  <c r="E26" i="39"/>
  <c r="E27" i="39"/>
  <c r="E28" i="39"/>
  <c r="E29" i="39"/>
  <c r="E30" i="39"/>
  <c r="E31" i="39"/>
  <c r="E32" i="39"/>
  <c r="E33" i="39"/>
  <c r="E34" i="39"/>
  <c r="E35" i="39"/>
  <c r="E36" i="39"/>
  <c r="E37" i="39"/>
  <c r="E39" i="39"/>
  <c r="E40" i="39"/>
  <c r="E41" i="39"/>
  <c r="E43" i="39"/>
  <c r="E44" i="39"/>
  <c r="E45" i="39"/>
  <c r="E47" i="39"/>
  <c r="E48" i="39"/>
  <c r="E49" i="39"/>
  <c r="E50" i="39"/>
  <c r="E51" i="39"/>
  <c r="E52" i="39"/>
  <c r="E53" i="39"/>
  <c r="E54" i="39"/>
  <c r="E55" i="39"/>
  <c r="E56" i="39"/>
  <c r="E57" i="39"/>
  <c r="E58" i="39"/>
  <c r="F58" i="39"/>
  <c r="C67" i="39"/>
  <c r="F57" i="39"/>
  <c r="C66" i="39"/>
  <c r="F45" i="39"/>
  <c r="C65" i="39"/>
  <c r="F41" i="39"/>
  <c r="C64" i="39"/>
  <c r="F37" i="39"/>
  <c r="C63" i="39"/>
  <c r="F24" i="39"/>
  <c r="C62" i="39"/>
  <c r="D19" i="39"/>
  <c r="D20" i="39"/>
  <c r="D21" i="39"/>
  <c r="D22" i="39"/>
  <c r="D23" i="39"/>
  <c r="D24" i="39"/>
  <c r="D26" i="39"/>
  <c r="D27" i="39"/>
  <c r="D28" i="39"/>
  <c r="D29" i="39"/>
  <c r="D30" i="39"/>
  <c r="D31" i="39"/>
  <c r="D32" i="39"/>
  <c r="D33" i="39"/>
  <c r="D34" i="39"/>
  <c r="D35" i="39"/>
  <c r="D36" i="39"/>
  <c r="D37" i="39"/>
  <c r="D39" i="39"/>
  <c r="D40" i="39"/>
  <c r="D41" i="39"/>
  <c r="D43" i="39"/>
  <c r="D44" i="39"/>
  <c r="D45" i="39"/>
  <c r="D47" i="39"/>
  <c r="D48" i="39"/>
  <c r="D49" i="39"/>
  <c r="D50" i="39"/>
  <c r="D51" i="39"/>
  <c r="D52" i="39"/>
  <c r="D53" i="39"/>
  <c r="D54" i="39"/>
  <c r="D55" i="39"/>
  <c r="D56" i="39"/>
  <c r="D57" i="39"/>
  <c r="D58" i="39"/>
  <c r="F56" i="39"/>
  <c r="B56" i="39"/>
  <c r="A56" i="39"/>
  <c r="F55" i="39"/>
  <c r="B55" i="39"/>
  <c r="A55" i="39"/>
  <c r="F54" i="39"/>
  <c r="B54" i="39"/>
  <c r="A54" i="39"/>
  <c r="F53" i="39"/>
  <c r="B53" i="39"/>
  <c r="A53" i="39"/>
  <c r="F52" i="39"/>
  <c r="B52" i="39"/>
  <c r="A52" i="39"/>
  <c r="F51" i="39"/>
  <c r="B51" i="39"/>
  <c r="A51" i="39"/>
  <c r="F50" i="39"/>
  <c r="B50" i="39"/>
  <c r="A50" i="39"/>
  <c r="F49" i="39"/>
  <c r="B49" i="39"/>
  <c r="A49" i="39"/>
  <c r="F48" i="39"/>
  <c r="B48" i="39"/>
  <c r="A48" i="39"/>
  <c r="F47" i="39"/>
  <c r="B47" i="39"/>
  <c r="A47" i="39"/>
  <c r="B46" i="39"/>
  <c r="F44" i="39"/>
  <c r="B44" i="39"/>
  <c r="A44" i="39"/>
  <c r="F43" i="39"/>
  <c r="B43" i="39"/>
  <c r="A43" i="39"/>
  <c r="B42" i="39"/>
  <c r="F40" i="39"/>
  <c r="B40" i="39"/>
  <c r="A40" i="39"/>
  <c r="F39" i="39"/>
  <c r="B39" i="39"/>
  <c r="A39" i="39"/>
  <c r="B38" i="39"/>
  <c r="F36" i="39"/>
  <c r="B36" i="39"/>
  <c r="A36" i="39"/>
  <c r="F35" i="39"/>
  <c r="B35" i="39"/>
  <c r="A35" i="39"/>
  <c r="F34" i="39"/>
  <c r="B34" i="39"/>
  <c r="A34" i="39"/>
  <c r="F33" i="39"/>
  <c r="B33" i="39"/>
  <c r="A33" i="39"/>
  <c r="F32" i="39"/>
  <c r="B32" i="39"/>
  <c r="A32" i="39"/>
  <c r="F31" i="39"/>
  <c r="B31" i="39"/>
  <c r="A31" i="39"/>
  <c r="F30" i="39"/>
  <c r="B30" i="39"/>
  <c r="A30" i="39"/>
  <c r="F29" i="39"/>
  <c r="B29" i="39"/>
  <c r="A29" i="39"/>
  <c r="F28" i="39"/>
  <c r="B28" i="39"/>
  <c r="A28" i="39"/>
  <c r="F27" i="39"/>
  <c r="B27" i="39"/>
  <c r="A27" i="39"/>
  <c r="F26" i="39"/>
  <c r="B26" i="39"/>
  <c r="A26" i="39"/>
  <c r="B25" i="39"/>
  <c r="F23" i="39"/>
  <c r="B23" i="39"/>
  <c r="A23" i="39"/>
  <c r="F22" i="39"/>
  <c r="B22" i="39"/>
  <c r="A22" i="39"/>
  <c r="F21" i="39"/>
  <c r="B21" i="39"/>
  <c r="A21" i="39"/>
  <c r="F20" i="39"/>
  <c r="B20" i="39"/>
  <c r="A20" i="39"/>
  <c r="F19" i="39"/>
  <c r="B19" i="39"/>
  <c r="A19" i="39"/>
  <c r="B18" i="39"/>
  <c r="C5" i="39"/>
  <c r="C9" i="39"/>
  <c r="C6" i="39"/>
  <c r="B6" i="39"/>
  <c r="B5" i="39"/>
  <c r="C4" i="39"/>
  <c r="B4" i="39"/>
  <c r="C3" i="39"/>
  <c r="B3" i="39"/>
  <c r="C2" i="39"/>
  <c r="B2" i="39"/>
  <c r="B1" i="39"/>
  <c r="C19" i="38"/>
  <c r="C20" i="38"/>
  <c r="C21" i="38"/>
  <c r="C22" i="38"/>
  <c r="C23" i="38"/>
  <c r="C24" i="38"/>
  <c r="C26" i="38"/>
  <c r="C27" i="38"/>
  <c r="C28" i="38"/>
  <c r="C29" i="38"/>
  <c r="C30" i="38"/>
  <c r="C31" i="38"/>
  <c r="C32" i="38"/>
  <c r="C33" i="38"/>
  <c r="C34" i="38"/>
  <c r="C35" i="38"/>
  <c r="C36" i="38"/>
  <c r="C37" i="38"/>
  <c r="C39" i="38"/>
  <c r="C40" i="38"/>
  <c r="C41" i="38"/>
  <c r="C43" i="38"/>
  <c r="C44" i="38"/>
  <c r="C45" i="38"/>
  <c r="C47" i="38"/>
  <c r="C48" i="38"/>
  <c r="C49" i="38"/>
  <c r="C50" i="38"/>
  <c r="C51" i="38"/>
  <c r="C52" i="38"/>
  <c r="C53" i="38"/>
  <c r="C54" i="38"/>
  <c r="C55" i="38"/>
  <c r="C56" i="38"/>
  <c r="C57" i="38"/>
  <c r="C58" i="38"/>
  <c r="C8" i="38"/>
  <c r="E19" i="38"/>
  <c r="E20" i="38"/>
  <c r="E21" i="38"/>
  <c r="E22" i="38"/>
  <c r="E23" i="38"/>
  <c r="E24" i="38"/>
  <c r="E26" i="38"/>
  <c r="E27" i="38"/>
  <c r="E28" i="38"/>
  <c r="E29" i="38"/>
  <c r="E30" i="38"/>
  <c r="E31" i="38"/>
  <c r="E32" i="38"/>
  <c r="E33" i="38"/>
  <c r="E34" i="38"/>
  <c r="E35" i="38"/>
  <c r="E36" i="38"/>
  <c r="E37" i="38"/>
  <c r="E39" i="38"/>
  <c r="E40" i="38"/>
  <c r="E41" i="38"/>
  <c r="E43" i="38"/>
  <c r="E44" i="38"/>
  <c r="E45" i="38"/>
  <c r="E47" i="38"/>
  <c r="E48" i="38"/>
  <c r="E49" i="38"/>
  <c r="E50" i="38"/>
  <c r="E51" i="38"/>
  <c r="E52" i="38"/>
  <c r="E53" i="38"/>
  <c r="E54" i="38"/>
  <c r="E55" i="38"/>
  <c r="E56" i="38"/>
  <c r="E57" i="38"/>
  <c r="E58" i="38"/>
  <c r="F58" i="38"/>
  <c r="C67" i="38"/>
  <c r="F57" i="38"/>
  <c r="C66" i="38"/>
  <c r="F45" i="38"/>
  <c r="C65" i="38"/>
  <c r="F41" i="38"/>
  <c r="C64" i="38"/>
  <c r="F37" i="38"/>
  <c r="C63" i="38"/>
  <c r="F24" i="38"/>
  <c r="C62" i="38"/>
  <c r="D19" i="38"/>
  <c r="D20" i="38"/>
  <c r="D21" i="38"/>
  <c r="D22" i="38"/>
  <c r="D23" i="38"/>
  <c r="D24" i="38"/>
  <c r="D26" i="38"/>
  <c r="D27" i="38"/>
  <c r="D28" i="38"/>
  <c r="D29" i="38"/>
  <c r="D30" i="38"/>
  <c r="D31" i="38"/>
  <c r="D32" i="38"/>
  <c r="D33" i="38"/>
  <c r="D34" i="38"/>
  <c r="D35" i="38"/>
  <c r="D36" i="38"/>
  <c r="D37" i="38"/>
  <c r="D39" i="38"/>
  <c r="D40" i="38"/>
  <c r="D41" i="38"/>
  <c r="D43" i="38"/>
  <c r="D44" i="38"/>
  <c r="D45" i="38"/>
  <c r="D47" i="38"/>
  <c r="D48" i="38"/>
  <c r="D49" i="38"/>
  <c r="D50" i="38"/>
  <c r="D51" i="38"/>
  <c r="D52" i="38"/>
  <c r="D53" i="38"/>
  <c r="D54" i="38"/>
  <c r="D55" i="38"/>
  <c r="D56" i="38"/>
  <c r="D57" i="38"/>
  <c r="D58" i="38"/>
  <c r="F56" i="38"/>
  <c r="B56" i="38"/>
  <c r="A56" i="38"/>
  <c r="F55" i="38"/>
  <c r="B55" i="38"/>
  <c r="A55" i="38"/>
  <c r="F54" i="38"/>
  <c r="B54" i="38"/>
  <c r="A54" i="38"/>
  <c r="F53" i="38"/>
  <c r="B53" i="38"/>
  <c r="A53" i="38"/>
  <c r="F52" i="38"/>
  <c r="B52" i="38"/>
  <c r="A52" i="38"/>
  <c r="F51" i="38"/>
  <c r="B51" i="38"/>
  <c r="A51" i="38"/>
  <c r="F50" i="38"/>
  <c r="B50" i="38"/>
  <c r="A50" i="38"/>
  <c r="F49" i="38"/>
  <c r="B49" i="38"/>
  <c r="A49" i="38"/>
  <c r="F48" i="38"/>
  <c r="B48" i="38"/>
  <c r="A48" i="38"/>
  <c r="F47" i="38"/>
  <c r="B47" i="38"/>
  <c r="A47" i="38"/>
  <c r="B46" i="38"/>
  <c r="F44" i="38"/>
  <c r="B44" i="38"/>
  <c r="A44" i="38"/>
  <c r="F43" i="38"/>
  <c r="B43" i="38"/>
  <c r="A43" i="38"/>
  <c r="B42" i="38"/>
  <c r="F40" i="38"/>
  <c r="B40" i="38"/>
  <c r="A40" i="38"/>
  <c r="F39" i="38"/>
  <c r="B39" i="38"/>
  <c r="A39" i="38"/>
  <c r="B38" i="38"/>
  <c r="F36" i="38"/>
  <c r="B36" i="38"/>
  <c r="A36" i="38"/>
  <c r="F35" i="38"/>
  <c r="B35" i="38"/>
  <c r="A35" i="38"/>
  <c r="F34" i="38"/>
  <c r="B34" i="38"/>
  <c r="A34" i="38"/>
  <c r="F33" i="38"/>
  <c r="B33" i="38"/>
  <c r="A33" i="38"/>
  <c r="F32" i="38"/>
  <c r="B32" i="38"/>
  <c r="A32" i="38"/>
  <c r="F31" i="38"/>
  <c r="B31" i="38"/>
  <c r="A31" i="38"/>
  <c r="F30" i="38"/>
  <c r="B30" i="38"/>
  <c r="A30" i="38"/>
  <c r="F29" i="38"/>
  <c r="B29" i="38"/>
  <c r="A29" i="38"/>
  <c r="F28" i="38"/>
  <c r="B28" i="38"/>
  <c r="A28" i="38"/>
  <c r="F27" i="38"/>
  <c r="B27" i="38"/>
  <c r="A27" i="38"/>
  <c r="F26" i="38"/>
  <c r="B26" i="38"/>
  <c r="A26" i="38"/>
  <c r="B25" i="38"/>
  <c r="F23" i="38"/>
  <c r="B23" i="38"/>
  <c r="A23" i="38"/>
  <c r="F22" i="38"/>
  <c r="B22" i="38"/>
  <c r="A22" i="38"/>
  <c r="F21" i="38"/>
  <c r="B21" i="38"/>
  <c r="A21" i="38"/>
  <c r="F20" i="38"/>
  <c r="B20" i="38"/>
  <c r="A20" i="38"/>
  <c r="F19" i="38"/>
  <c r="B19" i="38"/>
  <c r="A19" i="38"/>
  <c r="B18" i="38"/>
  <c r="C5" i="38"/>
  <c r="C9" i="38"/>
  <c r="C6" i="38"/>
  <c r="B6" i="38"/>
  <c r="B5" i="38"/>
  <c r="C4" i="38"/>
  <c r="B4" i="38"/>
  <c r="C3" i="38"/>
  <c r="B3" i="38"/>
  <c r="C2" i="38"/>
  <c r="B2" i="38"/>
  <c r="B1" i="38"/>
  <c r="C19" i="37"/>
  <c r="C20" i="37"/>
  <c r="C21" i="37"/>
  <c r="C22" i="37"/>
  <c r="C23" i="37"/>
  <c r="C24" i="37"/>
  <c r="C26" i="37"/>
  <c r="C27" i="37"/>
  <c r="C28" i="37"/>
  <c r="C29" i="37"/>
  <c r="C30" i="37"/>
  <c r="C31" i="37"/>
  <c r="C32" i="37"/>
  <c r="C33" i="37"/>
  <c r="C34" i="37"/>
  <c r="C35" i="37"/>
  <c r="C36" i="37"/>
  <c r="C37" i="37"/>
  <c r="C39" i="37"/>
  <c r="C40" i="37"/>
  <c r="C41" i="37"/>
  <c r="C43" i="37"/>
  <c r="C44" i="37"/>
  <c r="C45" i="37"/>
  <c r="C47" i="37"/>
  <c r="C48" i="37"/>
  <c r="C49" i="37"/>
  <c r="C50" i="37"/>
  <c r="C51" i="37"/>
  <c r="C52" i="37"/>
  <c r="C53" i="37"/>
  <c r="C54" i="37"/>
  <c r="C55" i="37"/>
  <c r="C56" i="37"/>
  <c r="C57" i="37"/>
  <c r="C58" i="37"/>
  <c r="C8" i="37"/>
  <c r="E19" i="37"/>
  <c r="E20" i="37"/>
  <c r="E21" i="37"/>
  <c r="E22" i="37"/>
  <c r="E23" i="37"/>
  <c r="E24" i="37"/>
  <c r="E26" i="37"/>
  <c r="E27" i="37"/>
  <c r="E28" i="37"/>
  <c r="E29" i="37"/>
  <c r="E30" i="37"/>
  <c r="E31" i="37"/>
  <c r="E32" i="37"/>
  <c r="E33" i="37"/>
  <c r="E34" i="37"/>
  <c r="E35" i="37"/>
  <c r="E36" i="37"/>
  <c r="E37" i="37"/>
  <c r="E39" i="37"/>
  <c r="E40" i="37"/>
  <c r="E41" i="37"/>
  <c r="E43" i="37"/>
  <c r="E44" i="37"/>
  <c r="E45" i="37"/>
  <c r="E47" i="37"/>
  <c r="E48" i="37"/>
  <c r="E49" i="37"/>
  <c r="E50" i="37"/>
  <c r="E51" i="37"/>
  <c r="E52" i="37"/>
  <c r="E53" i="37"/>
  <c r="E54" i="37"/>
  <c r="E55" i="37"/>
  <c r="E56" i="37"/>
  <c r="E57" i="37"/>
  <c r="E58" i="37"/>
  <c r="F58" i="37"/>
  <c r="C67" i="37"/>
  <c r="F57" i="37"/>
  <c r="C66" i="37"/>
  <c r="F45" i="37"/>
  <c r="C65" i="37"/>
  <c r="F41" i="37"/>
  <c r="C64" i="37"/>
  <c r="F37" i="37"/>
  <c r="C63" i="37"/>
  <c r="F24" i="37"/>
  <c r="C62" i="37"/>
  <c r="D19" i="37"/>
  <c r="D20" i="37"/>
  <c r="D21" i="37"/>
  <c r="D22" i="37"/>
  <c r="D23" i="37"/>
  <c r="D24" i="37"/>
  <c r="D26" i="37"/>
  <c r="D27" i="37"/>
  <c r="D28" i="37"/>
  <c r="D29" i="37"/>
  <c r="D30" i="37"/>
  <c r="D31" i="37"/>
  <c r="D32" i="37"/>
  <c r="D33" i="37"/>
  <c r="D34" i="37"/>
  <c r="D35" i="37"/>
  <c r="D36" i="37"/>
  <c r="D37" i="37"/>
  <c r="D39" i="37"/>
  <c r="D40" i="37"/>
  <c r="D41" i="37"/>
  <c r="D43" i="37"/>
  <c r="D44" i="37"/>
  <c r="D45" i="37"/>
  <c r="D47" i="37"/>
  <c r="D48" i="37"/>
  <c r="D49" i="37"/>
  <c r="D50" i="37"/>
  <c r="D51" i="37"/>
  <c r="D52" i="37"/>
  <c r="D53" i="37"/>
  <c r="D54" i="37"/>
  <c r="D55" i="37"/>
  <c r="D56" i="37"/>
  <c r="D57" i="37"/>
  <c r="D58" i="37"/>
  <c r="F56" i="37"/>
  <c r="B56" i="37"/>
  <c r="A56" i="37"/>
  <c r="F55" i="37"/>
  <c r="B55" i="37"/>
  <c r="A55" i="37"/>
  <c r="F54" i="37"/>
  <c r="B54" i="37"/>
  <c r="A54" i="37"/>
  <c r="F53" i="37"/>
  <c r="B53" i="37"/>
  <c r="A53" i="37"/>
  <c r="F52" i="37"/>
  <c r="B52" i="37"/>
  <c r="A52" i="37"/>
  <c r="F51" i="37"/>
  <c r="B51" i="37"/>
  <c r="A51" i="37"/>
  <c r="F50" i="37"/>
  <c r="B50" i="37"/>
  <c r="A50" i="37"/>
  <c r="F49" i="37"/>
  <c r="B49" i="37"/>
  <c r="A49" i="37"/>
  <c r="F48" i="37"/>
  <c r="B48" i="37"/>
  <c r="A48" i="37"/>
  <c r="F47" i="37"/>
  <c r="B47" i="37"/>
  <c r="A47" i="37"/>
  <c r="B46" i="37"/>
  <c r="F44" i="37"/>
  <c r="B44" i="37"/>
  <c r="A44" i="37"/>
  <c r="F43" i="37"/>
  <c r="B43" i="37"/>
  <c r="A43" i="37"/>
  <c r="B42" i="37"/>
  <c r="F40" i="37"/>
  <c r="B40" i="37"/>
  <c r="A40" i="37"/>
  <c r="F39" i="37"/>
  <c r="B39" i="37"/>
  <c r="A39" i="37"/>
  <c r="B38" i="37"/>
  <c r="F36" i="37"/>
  <c r="B36" i="37"/>
  <c r="A36" i="37"/>
  <c r="F35" i="37"/>
  <c r="B35" i="37"/>
  <c r="A35" i="37"/>
  <c r="F34" i="37"/>
  <c r="B34" i="37"/>
  <c r="A34" i="37"/>
  <c r="F33" i="37"/>
  <c r="B33" i="37"/>
  <c r="A33" i="37"/>
  <c r="F32" i="37"/>
  <c r="B32" i="37"/>
  <c r="A32" i="37"/>
  <c r="F31" i="37"/>
  <c r="B31" i="37"/>
  <c r="A31" i="37"/>
  <c r="F30" i="37"/>
  <c r="B30" i="37"/>
  <c r="A30" i="37"/>
  <c r="F29" i="37"/>
  <c r="B29" i="37"/>
  <c r="A29" i="37"/>
  <c r="F28" i="37"/>
  <c r="B28" i="37"/>
  <c r="A28" i="37"/>
  <c r="F27" i="37"/>
  <c r="B27" i="37"/>
  <c r="A27" i="37"/>
  <c r="F26" i="37"/>
  <c r="B26" i="37"/>
  <c r="A26" i="37"/>
  <c r="B25" i="37"/>
  <c r="F23" i="37"/>
  <c r="B23" i="37"/>
  <c r="A23" i="37"/>
  <c r="F22" i="37"/>
  <c r="B22" i="37"/>
  <c r="A22" i="37"/>
  <c r="F21" i="37"/>
  <c r="B21" i="37"/>
  <c r="A21" i="37"/>
  <c r="F20" i="37"/>
  <c r="B20" i="37"/>
  <c r="A20" i="37"/>
  <c r="F19" i="37"/>
  <c r="B19" i="37"/>
  <c r="A19" i="37"/>
  <c r="B18" i="37"/>
  <c r="C5" i="37"/>
  <c r="C9" i="37"/>
  <c r="C6" i="37"/>
  <c r="B6" i="37"/>
  <c r="B5" i="37"/>
  <c r="C4" i="37"/>
  <c r="B4" i="37"/>
  <c r="C3" i="37"/>
  <c r="B3" i="37"/>
  <c r="C2" i="37"/>
  <c r="B2" i="37"/>
  <c r="B1" i="37"/>
  <c r="C19" i="35"/>
  <c r="C20" i="35"/>
  <c r="C21" i="35"/>
  <c r="C22" i="35"/>
  <c r="C23" i="35"/>
  <c r="C24" i="35"/>
  <c r="C26" i="35"/>
  <c r="C27" i="35"/>
  <c r="C28" i="35"/>
  <c r="C29" i="35"/>
  <c r="C30" i="35"/>
  <c r="C31" i="35"/>
  <c r="C32" i="35"/>
  <c r="C33" i="35"/>
  <c r="C34" i="35"/>
  <c r="C35" i="35"/>
  <c r="C36" i="35"/>
  <c r="C37" i="35"/>
  <c r="C39" i="35"/>
  <c r="C40" i="35"/>
  <c r="C41" i="35"/>
  <c r="C43" i="35"/>
  <c r="C44" i="35"/>
  <c r="C45" i="35"/>
  <c r="C47" i="35"/>
  <c r="C48" i="35"/>
  <c r="C49" i="35"/>
  <c r="C50" i="35"/>
  <c r="C51" i="35"/>
  <c r="C52" i="35"/>
  <c r="C53" i="35"/>
  <c r="C54" i="35"/>
  <c r="C55" i="35"/>
  <c r="C56" i="35"/>
  <c r="C57" i="35"/>
  <c r="C58" i="35"/>
  <c r="C8" i="35"/>
  <c r="E19" i="35"/>
  <c r="E20" i="35"/>
  <c r="E21" i="35"/>
  <c r="E22" i="35"/>
  <c r="E23" i="35"/>
  <c r="E24" i="35"/>
  <c r="E26" i="35"/>
  <c r="E27" i="35"/>
  <c r="E28" i="35"/>
  <c r="E29" i="35"/>
  <c r="E30" i="35"/>
  <c r="E31" i="35"/>
  <c r="E32" i="35"/>
  <c r="E33" i="35"/>
  <c r="E34" i="35"/>
  <c r="E35" i="35"/>
  <c r="E36" i="35"/>
  <c r="E37" i="35"/>
  <c r="E39" i="35"/>
  <c r="E40" i="35"/>
  <c r="E41" i="35"/>
  <c r="E43" i="35"/>
  <c r="E44" i="35"/>
  <c r="E45" i="35"/>
  <c r="E47" i="35"/>
  <c r="E48" i="35"/>
  <c r="E49" i="35"/>
  <c r="E50" i="35"/>
  <c r="E51" i="35"/>
  <c r="E52" i="35"/>
  <c r="E53" i="35"/>
  <c r="E54" i="35"/>
  <c r="E55" i="35"/>
  <c r="E56" i="35"/>
  <c r="E57" i="35"/>
  <c r="E58" i="35"/>
  <c r="F58" i="35"/>
  <c r="C67" i="35"/>
  <c r="F57" i="35"/>
  <c r="C66" i="35"/>
  <c r="F45" i="35"/>
  <c r="C65" i="35"/>
  <c r="F41" i="35"/>
  <c r="C64" i="35"/>
  <c r="F37" i="35"/>
  <c r="C63" i="35"/>
  <c r="F24" i="35"/>
  <c r="C62" i="35"/>
  <c r="D19" i="35"/>
  <c r="D20" i="35"/>
  <c r="D21" i="35"/>
  <c r="D22" i="35"/>
  <c r="D23" i="35"/>
  <c r="D24" i="35"/>
  <c r="D26" i="35"/>
  <c r="D27" i="35"/>
  <c r="D28" i="35"/>
  <c r="D29" i="35"/>
  <c r="D30" i="35"/>
  <c r="D31" i="35"/>
  <c r="D32" i="35"/>
  <c r="D33" i="35"/>
  <c r="D34" i="35"/>
  <c r="D35" i="35"/>
  <c r="D36" i="35"/>
  <c r="D37" i="35"/>
  <c r="D39" i="35"/>
  <c r="D40" i="35"/>
  <c r="D41" i="35"/>
  <c r="D43" i="35"/>
  <c r="D44" i="35"/>
  <c r="D45" i="35"/>
  <c r="D47" i="35"/>
  <c r="D48" i="35"/>
  <c r="D49" i="35"/>
  <c r="D50" i="35"/>
  <c r="D51" i="35"/>
  <c r="D52" i="35"/>
  <c r="D53" i="35"/>
  <c r="D54" i="35"/>
  <c r="D55" i="35"/>
  <c r="D56" i="35"/>
  <c r="D57" i="35"/>
  <c r="D58" i="35"/>
  <c r="F56" i="35"/>
  <c r="B56" i="35"/>
  <c r="A56" i="35"/>
  <c r="F55" i="35"/>
  <c r="B55" i="35"/>
  <c r="A55" i="35"/>
  <c r="F54" i="35"/>
  <c r="B54" i="35"/>
  <c r="A54" i="35"/>
  <c r="F53" i="35"/>
  <c r="B53" i="35"/>
  <c r="A53" i="35"/>
  <c r="F52" i="35"/>
  <c r="B52" i="35"/>
  <c r="A52" i="35"/>
  <c r="F51" i="35"/>
  <c r="B51" i="35"/>
  <c r="A51" i="35"/>
  <c r="F50" i="35"/>
  <c r="B50" i="35"/>
  <c r="A50" i="35"/>
  <c r="F49" i="35"/>
  <c r="B49" i="35"/>
  <c r="A49" i="35"/>
  <c r="F48" i="35"/>
  <c r="B48" i="35"/>
  <c r="A48" i="35"/>
  <c r="F47" i="35"/>
  <c r="B47" i="35"/>
  <c r="A47" i="35"/>
  <c r="B46" i="35"/>
  <c r="F44" i="35"/>
  <c r="B44" i="35"/>
  <c r="A44" i="35"/>
  <c r="F43" i="35"/>
  <c r="B43" i="35"/>
  <c r="A43" i="35"/>
  <c r="B42" i="35"/>
  <c r="F40" i="35"/>
  <c r="B40" i="35"/>
  <c r="A40" i="35"/>
  <c r="F39" i="35"/>
  <c r="B39" i="35"/>
  <c r="A39" i="35"/>
  <c r="B38" i="35"/>
  <c r="F36" i="35"/>
  <c r="B36" i="35"/>
  <c r="A36" i="35"/>
  <c r="F35" i="35"/>
  <c r="B35" i="35"/>
  <c r="A35" i="35"/>
  <c r="F34" i="35"/>
  <c r="B34" i="35"/>
  <c r="A34" i="35"/>
  <c r="F33" i="35"/>
  <c r="B33" i="35"/>
  <c r="A33" i="35"/>
  <c r="F32" i="35"/>
  <c r="B32" i="35"/>
  <c r="A32" i="35"/>
  <c r="F31" i="35"/>
  <c r="B31" i="35"/>
  <c r="A31" i="35"/>
  <c r="F30" i="35"/>
  <c r="B30" i="35"/>
  <c r="A30" i="35"/>
  <c r="F29" i="35"/>
  <c r="B29" i="35"/>
  <c r="A29" i="35"/>
  <c r="F28" i="35"/>
  <c r="B28" i="35"/>
  <c r="A28" i="35"/>
  <c r="F27" i="35"/>
  <c r="B27" i="35"/>
  <c r="A27" i="35"/>
  <c r="F26" i="35"/>
  <c r="B26" i="35"/>
  <c r="A26" i="35"/>
  <c r="B25" i="35"/>
  <c r="F23" i="35"/>
  <c r="B23" i="35"/>
  <c r="A23" i="35"/>
  <c r="F22" i="35"/>
  <c r="B22" i="35"/>
  <c r="A22" i="35"/>
  <c r="F21" i="35"/>
  <c r="B21" i="35"/>
  <c r="A21" i="35"/>
  <c r="F20" i="35"/>
  <c r="B20" i="35"/>
  <c r="A20" i="35"/>
  <c r="F19" i="35"/>
  <c r="B19" i="35"/>
  <c r="A19" i="35"/>
  <c r="B18" i="35"/>
  <c r="C5" i="35"/>
  <c r="C9" i="35"/>
  <c r="C6" i="35"/>
  <c r="B6" i="35"/>
  <c r="B5" i="35"/>
  <c r="C4" i="35"/>
  <c r="B4" i="35"/>
  <c r="C3" i="35"/>
  <c r="B3" i="35"/>
  <c r="C2" i="35"/>
  <c r="B2" i="35"/>
  <c r="B1" i="35"/>
  <c r="C19" i="34"/>
  <c r="C20" i="34"/>
  <c r="C21" i="34"/>
  <c r="C22" i="34"/>
  <c r="C23" i="34"/>
  <c r="C24" i="34"/>
  <c r="C26" i="34"/>
  <c r="C27" i="34"/>
  <c r="C28" i="34"/>
  <c r="C29" i="34"/>
  <c r="C30" i="34"/>
  <c r="C31" i="34"/>
  <c r="C32" i="34"/>
  <c r="C33" i="34"/>
  <c r="C34" i="34"/>
  <c r="C35" i="34"/>
  <c r="C36" i="34"/>
  <c r="C37" i="34"/>
  <c r="C39" i="34"/>
  <c r="C40" i="34"/>
  <c r="C41" i="34"/>
  <c r="C43" i="34"/>
  <c r="C44" i="34"/>
  <c r="C45" i="34"/>
  <c r="C47" i="34"/>
  <c r="C48" i="34"/>
  <c r="C49" i="34"/>
  <c r="C50" i="34"/>
  <c r="C51" i="34"/>
  <c r="C52" i="34"/>
  <c r="C53" i="34"/>
  <c r="C54" i="34"/>
  <c r="C55" i="34"/>
  <c r="C56" i="34"/>
  <c r="C57" i="34"/>
  <c r="C58" i="34"/>
  <c r="C8" i="34"/>
  <c r="E19" i="34"/>
  <c r="E20" i="34"/>
  <c r="E21" i="34"/>
  <c r="E22" i="34"/>
  <c r="E23" i="34"/>
  <c r="E24" i="34"/>
  <c r="E26" i="34"/>
  <c r="E27" i="34"/>
  <c r="E28" i="34"/>
  <c r="E29" i="34"/>
  <c r="E30" i="34"/>
  <c r="E31" i="34"/>
  <c r="E32" i="34"/>
  <c r="E33" i="34"/>
  <c r="E34" i="34"/>
  <c r="E35" i="34"/>
  <c r="E36" i="34"/>
  <c r="E37" i="34"/>
  <c r="E39" i="34"/>
  <c r="E40" i="34"/>
  <c r="E41" i="34"/>
  <c r="E43" i="34"/>
  <c r="E44" i="34"/>
  <c r="E45" i="34"/>
  <c r="E47" i="34"/>
  <c r="E48" i="34"/>
  <c r="E49" i="34"/>
  <c r="E50" i="34"/>
  <c r="E51" i="34"/>
  <c r="E52" i="34"/>
  <c r="E53" i="34"/>
  <c r="E54" i="34"/>
  <c r="E55" i="34"/>
  <c r="E56" i="34"/>
  <c r="E57" i="34"/>
  <c r="E58" i="34"/>
  <c r="F58" i="34"/>
  <c r="C67" i="34"/>
  <c r="F57" i="34"/>
  <c r="C66" i="34"/>
  <c r="F45" i="34"/>
  <c r="C65" i="34"/>
  <c r="F41" i="34"/>
  <c r="C64" i="34"/>
  <c r="F37" i="34"/>
  <c r="C63" i="34"/>
  <c r="F24" i="34"/>
  <c r="C62" i="34"/>
  <c r="D19" i="34"/>
  <c r="D20" i="34"/>
  <c r="D21" i="34"/>
  <c r="D22" i="34"/>
  <c r="D23" i="34"/>
  <c r="D24" i="34"/>
  <c r="D26" i="34"/>
  <c r="D27" i="34"/>
  <c r="D28" i="34"/>
  <c r="D29" i="34"/>
  <c r="D30" i="34"/>
  <c r="D31" i="34"/>
  <c r="D32" i="34"/>
  <c r="D33" i="34"/>
  <c r="D34" i="34"/>
  <c r="D35" i="34"/>
  <c r="D36" i="34"/>
  <c r="D37" i="34"/>
  <c r="D39" i="34"/>
  <c r="D40" i="34"/>
  <c r="D41" i="34"/>
  <c r="D43" i="34"/>
  <c r="D44" i="34"/>
  <c r="D45" i="34"/>
  <c r="D47" i="34"/>
  <c r="D48" i="34"/>
  <c r="D49" i="34"/>
  <c r="D50" i="34"/>
  <c r="D51" i="34"/>
  <c r="D52" i="34"/>
  <c r="D53" i="34"/>
  <c r="D54" i="34"/>
  <c r="D55" i="34"/>
  <c r="D56" i="34"/>
  <c r="D57" i="34"/>
  <c r="D58" i="34"/>
  <c r="F56" i="34"/>
  <c r="B56" i="34"/>
  <c r="A56" i="34"/>
  <c r="F55" i="34"/>
  <c r="B55" i="34"/>
  <c r="A55" i="34"/>
  <c r="F54" i="34"/>
  <c r="B54" i="34"/>
  <c r="A54" i="34"/>
  <c r="F53" i="34"/>
  <c r="B53" i="34"/>
  <c r="A53" i="34"/>
  <c r="F52" i="34"/>
  <c r="B52" i="34"/>
  <c r="A52" i="34"/>
  <c r="F51" i="34"/>
  <c r="B51" i="34"/>
  <c r="A51" i="34"/>
  <c r="F50" i="34"/>
  <c r="B50" i="34"/>
  <c r="A50" i="34"/>
  <c r="F49" i="34"/>
  <c r="B49" i="34"/>
  <c r="A49" i="34"/>
  <c r="F48" i="34"/>
  <c r="B48" i="34"/>
  <c r="A48" i="34"/>
  <c r="F47" i="34"/>
  <c r="B47" i="34"/>
  <c r="A47" i="34"/>
  <c r="B46" i="34"/>
  <c r="F44" i="34"/>
  <c r="B44" i="34"/>
  <c r="A44" i="34"/>
  <c r="F43" i="34"/>
  <c r="B43" i="34"/>
  <c r="A43" i="34"/>
  <c r="B42" i="34"/>
  <c r="F40" i="34"/>
  <c r="B40" i="34"/>
  <c r="A40" i="34"/>
  <c r="F39" i="34"/>
  <c r="B39" i="34"/>
  <c r="A39" i="34"/>
  <c r="B38" i="34"/>
  <c r="F36" i="34"/>
  <c r="B36" i="34"/>
  <c r="A36" i="34"/>
  <c r="F35" i="34"/>
  <c r="B35" i="34"/>
  <c r="A35" i="34"/>
  <c r="F34" i="34"/>
  <c r="B34" i="34"/>
  <c r="A34" i="34"/>
  <c r="F33" i="34"/>
  <c r="B33" i="34"/>
  <c r="A33" i="34"/>
  <c r="F32" i="34"/>
  <c r="B32" i="34"/>
  <c r="A32" i="34"/>
  <c r="F31" i="34"/>
  <c r="B31" i="34"/>
  <c r="A31" i="34"/>
  <c r="F30" i="34"/>
  <c r="B30" i="34"/>
  <c r="A30" i="34"/>
  <c r="F29" i="34"/>
  <c r="B29" i="34"/>
  <c r="A29" i="34"/>
  <c r="F28" i="34"/>
  <c r="B28" i="34"/>
  <c r="A28" i="34"/>
  <c r="F27" i="34"/>
  <c r="B27" i="34"/>
  <c r="A27" i="34"/>
  <c r="F26" i="34"/>
  <c r="B26" i="34"/>
  <c r="A26" i="34"/>
  <c r="B25" i="34"/>
  <c r="F23" i="34"/>
  <c r="B23" i="34"/>
  <c r="A23" i="34"/>
  <c r="F22" i="34"/>
  <c r="B22" i="34"/>
  <c r="A22" i="34"/>
  <c r="F21" i="34"/>
  <c r="B21" i="34"/>
  <c r="A21" i="34"/>
  <c r="F20" i="34"/>
  <c r="B20" i="34"/>
  <c r="A20" i="34"/>
  <c r="F19" i="34"/>
  <c r="B19" i="34"/>
  <c r="A19" i="34"/>
  <c r="B18" i="34"/>
  <c r="C5" i="34"/>
  <c r="C9" i="34"/>
  <c r="C6" i="34"/>
  <c r="B6" i="34"/>
  <c r="B5" i="34"/>
  <c r="C4" i="34"/>
  <c r="B4" i="34"/>
  <c r="C3" i="34"/>
  <c r="B3" i="34"/>
  <c r="C2" i="34"/>
  <c r="B2" i="34"/>
  <c r="B1" i="34"/>
  <c r="C19" i="33"/>
  <c r="C20" i="33"/>
  <c r="C21" i="33"/>
  <c r="C22" i="33"/>
  <c r="C23" i="33"/>
  <c r="C24" i="33"/>
  <c r="C26" i="33"/>
  <c r="C27" i="33"/>
  <c r="C28" i="33"/>
  <c r="C29" i="33"/>
  <c r="C30" i="33"/>
  <c r="C31" i="33"/>
  <c r="C32" i="33"/>
  <c r="C33" i="33"/>
  <c r="C34" i="33"/>
  <c r="C35" i="33"/>
  <c r="C36" i="33"/>
  <c r="C37" i="33"/>
  <c r="C39" i="33"/>
  <c r="C40" i="33"/>
  <c r="C41" i="33"/>
  <c r="C43" i="33"/>
  <c r="C44" i="33"/>
  <c r="C45" i="33"/>
  <c r="C47" i="33"/>
  <c r="C48" i="33"/>
  <c r="C49" i="33"/>
  <c r="C50" i="33"/>
  <c r="C51" i="33"/>
  <c r="C52" i="33"/>
  <c r="C53" i="33"/>
  <c r="C54" i="33"/>
  <c r="C55" i="33"/>
  <c r="C56" i="33"/>
  <c r="C57" i="33"/>
  <c r="C58" i="33"/>
  <c r="C8" i="33"/>
  <c r="E19" i="33"/>
  <c r="E20" i="33"/>
  <c r="E21" i="33"/>
  <c r="E22" i="33"/>
  <c r="E23" i="33"/>
  <c r="E24" i="33"/>
  <c r="E26" i="33"/>
  <c r="E27" i="33"/>
  <c r="E28" i="33"/>
  <c r="E29" i="33"/>
  <c r="E30" i="33"/>
  <c r="E31" i="33"/>
  <c r="E32" i="33"/>
  <c r="E33" i="33"/>
  <c r="E34" i="33"/>
  <c r="E35" i="33"/>
  <c r="E36" i="33"/>
  <c r="E37" i="33"/>
  <c r="E39" i="33"/>
  <c r="E40" i="33"/>
  <c r="E41" i="33"/>
  <c r="E43" i="33"/>
  <c r="E44" i="33"/>
  <c r="E45" i="33"/>
  <c r="E47" i="33"/>
  <c r="E48" i="33"/>
  <c r="E49" i="33"/>
  <c r="E50" i="33"/>
  <c r="E51" i="33"/>
  <c r="E52" i="33"/>
  <c r="E53" i="33"/>
  <c r="E54" i="33"/>
  <c r="E55" i="33"/>
  <c r="E56" i="33"/>
  <c r="E57" i="33"/>
  <c r="E58" i="33"/>
  <c r="F58" i="33"/>
  <c r="C67" i="33"/>
  <c r="F57" i="33"/>
  <c r="C66" i="33"/>
  <c r="F45" i="33"/>
  <c r="C65" i="33"/>
  <c r="F41" i="33"/>
  <c r="C64" i="33"/>
  <c r="F37" i="33"/>
  <c r="C63" i="33"/>
  <c r="F24" i="33"/>
  <c r="C62" i="33"/>
  <c r="D19" i="33"/>
  <c r="D20" i="33"/>
  <c r="D21" i="33"/>
  <c r="D22" i="33"/>
  <c r="D23" i="33"/>
  <c r="D24" i="33"/>
  <c r="D26" i="33"/>
  <c r="D27" i="33"/>
  <c r="D28" i="33"/>
  <c r="D29" i="33"/>
  <c r="D30" i="33"/>
  <c r="D31" i="33"/>
  <c r="D32" i="33"/>
  <c r="D33" i="33"/>
  <c r="D34" i="33"/>
  <c r="D35" i="33"/>
  <c r="D36" i="33"/>
  <c r="D37" i="33"/>
  <c r="D39" i="33"/>
  <c r="D40" i="33"/>
  <c r="D41" i="33"/>
  <c r="D43" i="33"/>
  <c r="D44" i="33"/>
  <c r="D45" i="33"/>
  <c r="D47" i="33"/>
  <c r="D48" i="33"/>
  <c r="D49" i="33"/>
  <c r="D50" i="33"/>
  <c r="D51" i="33"/>
  <c r="D52" i="33"/>
  <c r="D53" i="33"/>
  <c r="D54" i="33"/>
  <c r="D55" i="33"/>
  <c r="D56" i="33"/>
  <c r="D57" i="33"/>
  <c r="D58" i="33"/>
  <c r="F56" i="33"/>
  <c r="B56" i="33"/>
  <c r="A56" i="33"/>
  <c r="F55" i="33"/>
  <c r="B55" i="33"/>
  <c r="A55" i="33"/>
  <c r="F54" i="33"/>
  <c r="B54" i="33"/>
  <c r="A54" i="33"/>
  <c r="F53" i="33"/>
  <c r="B53" i="33"/>
  <c r="A53" i="33"/>
  <c r="F52" i="33"/>
  <c r="B52" i="33"/>
  <c r="A52" i="33"/>
  <c r="F51" i="33"/>
  <c r="B51" i="33"/>
  <c r="A51" i="33"/>
  <c r="F50" i="33"/>
  <c r="B50" i="33"/>
  <c r="A50" i="33"/>
  <c r="F49" i="33"/>
  <c r="B49" i="33"/>
  <c r="A49" i="33"/>
  <c r="F48" i="33"/>
  <c r="B48" i="33"/>
  <c r="A48" i="33"/>
  <c r="F47" i="33"/>
  <c r="B47" i="33"/>
  <c r="A47" i="33"/>
  <c r="B46" i="33"/>
  <c r="F44" i="33"/>
  <c r="B44" i="33"/>
  <c r="A44" i="33"/>
  <c r="F43" i="33"/>
  <c r="B43" i="33"/>
  <c r="A43" i="33"/>
  <c r="B42" i="33"/>
  <c r="F40" i="33"/>
  <c r="B40" i="33"/>
  <c r="A40" i="33"/>
  <c r="F39" i="33"/>
  <c r="B39" i="33"/>
  <c r="A39" i="33"/>
  <c r="B38" i="33"/>
  <c r="F36" i="33"/>
  <c r="B36" i="33"/>
  <c r="A36" i="33"/>
  <c r="F35" i="33"/>
  <c r="B35" i="33"/>
  <c r="A35" i="33"/>
  <c r="F34" i="33"/>
  <c r="B34" i="33"/>
  <c r="A34" i="33"/>
  <c r="F33" i="33"/>
  <c r="B33" i="33"/>
  <c r="A33" i="33"/>
  <c r="F32" i="33"/>
  <c r="B32" i="33"/>
  <c r="A32" i="33"/>
  <c r="F31" i="33"/>
  <c r="B31" i="33"/>
  <c r="A31" i="33"/>
  <c r="F30" i="33"/>
  <c r="B30" i="33"/>
  <c r="A30" i="33"/>
  <c r="F29" i="33"/>
  <c r="B29" i="33"/>
  <c r="A29" i="33"/>
  <c r="F28" i="33"/>
  <c r="B28" i="33"/>
  <c r="A28" i="33"/>
  <c r="F27" i="33"/>
  <c r="B27" i="33"/>
  <c r="A27" i="33"/>
  <c r="F26" i="33"/>
  <c r="B26" i="33"/>
  <c r="A26" i="33"/>
  <c r="B25" i="33"/>
  <c r="F23" i="33"/>
  <c r="B23" i="33"/>
  <c r="A23" i="33"/>
  <c r="F22" i="33"/>
  <c r="B22" i="33"/>
  <c r="A22" i="33"/>
  <c r="F21" i="33"/>
  <c r="B21" i="33"/>
  <c r="A21" i="33"/>
  <c r="F20" i="33"/>
  <c r="B20" i="33"/>
  <c r="A20" i="33"/>
  <c r="F19" i="33"/>
  <c r="B19" i="33"/>
  <c r="A19" i="33"/>
  <c r="B18" i="33"/>
  <c r="C5" i="33"/>
  <c r="C9" i="33"/>
  <c r="C6" i="33"/>
  <c r="B6" i="33"/>
  <c r="B5" i="33"/>
  <c r="C4" i="33"/>
  <c r="B4" i="33"/>
  <c r="C3" i="33"/>
  <c r="B3" i="33"/>
  <c r="C2" i="33"/>
  <c r="B2" i="33"/>
  <c r="B1" i="33"/>
  <c r="C19" i="32"/>
  <c r="C20" i="32"/>
  <c r="C21" i="32"/>
  <c r="C22" i="32"/>
  <c r="C23" i="32"/>
  <c r="C24" i="32"/>
  <c r="C26" i="32"/>
  <c r="C27" i="32"/>
  <c r="C28" i="32"/>
  <c r="C29" i="32"/>
  <c r="C30" i="32"/>
  <c r="C31" i="32"/>
  <c r="C32" i="32"/>
  <c r="C33" i="32"/>
  <c r="C34" i="32"/>
  <c r="C35" i="32"/>
  <c r="C36" i="32"/>
  <c r="C37" i="32"/>
  <c r="C39" i="32"/>
  <c r="C40" i="32"/>
  <c r="C41" i="32"/>
  <c r="C43" i="32"/>
  <c r="C44" i="32"/>
  <c r="C45" i="32"/>
  <c r="C47" i="32"/>
  <c r="C48" i="32"/>
  <c r="C49" i="32"/>
  <c r="C50" i="32"/>
  <c r="C51" i="32"/>
  <c r="C52" i="32"/>
  <c r="C53" i="32"/>
  <c r="C54" i="32"/>
  <c r="C55" i="32"/>
  <c r="C56" i="32"/>
  <c r="C57" i="32"/>
  <c r="C58" i="32"/>
  <c r="C8" i="32"/>
  <c r="E19" i="32"/>
  <c r="E20" i="32"/>
  <c r="E21" i="32"/>
  <c r="E22" i="32"/>
  <c r="E23" i="32"/>
  <c r="E24" i="32"/>
  <c r="E26" i="32"/>
  <c r="E27" i="32"/>
  <c r="E28" i="32"/>
  <c r="E29" i="32"/>
  <c r="E30" i="32"/>
  <c r="E31" i="32"/>
  <c r="E32" i="32"/>
  <c r="E33" i="32"/>
  <c r="E34" i="32"/>
  <c r="E35" i="32"/>
  <c r="E36" i="32"/>
  <c r="E37" i="32"/>
  <c r="E39" i="32"/>
  <c r="E40" i="32"/>
  <c r="E41" i="32"/>
  <c r="E43" i="32"/>
  <c r="E44" i="32"/>
  <c r="E45" i="32"/>
  <c r="E47" i="32"/>
  <c r="E48" i="32"/>
  <c r="E49" i="32"/>
  <c r="E50" i="32"/>
  <c r="E51" i="32"/>
  <c r="E52" i="32"/>
  <c r="E53" i="32"/>
  <c r="E54" i="32"/>
  <c r="E55" i="32"/>
  <c r="E56" i="32"/>
  <c r="E57" i="32"/>
  <c r="E58" i="32"/>
  <c r="F58" i="32"/>
  <c r="C67" i="32"/>
  <c r="F57" i="32"/>
  <c r="C66" i="32"/>
  <c r="F45" i="32"/>
  <c r="C65" i="32"/>
  <c r="F41" i="32"/>
  <c r="C64" i="32"/>
  <c r="F37" i="32"/>
  <c r="C63" i="32"/>
  <c r="F24" i="32"/>
  <c r="C62" i="32"/>
  <c r="D19" i="32"/>
  <c r="D20" i="32"/>
  <c r="D21" i="32"/>
  <c r="D22" i="32"/>
  <c r="D23" i="32"/>
  <c r="D24" i="32"/>
  <c r="D26" i="32"/>
  <c r="D27" i="32"/>
  <c r="D28" i="32"/>
  <c r="D29" i="32"/>
  <c r="D30" i="32"/>
  <c r="D31" i="32"/>
  <c r="D32" i="32"/>
  <c r="D33" i="32"/>
  <c r="D34" i="32"/>
  <c r="D35" i="32"/>
  <c r="D36" i="32"/>
  <c r="D37" i="32"/>
  <c r="D39" i="32"/>
  <c r="D40" i="32"/>
  <c r="D41" i="32"/>
  <c r="D43" i="32"/>
  <c r="D44" i="32"/>
  <c r="D45" i="32"/>
  <c r="D47" i="32"/>
  <c r="D48" i="32"/>
  <c r="D49" i="32"/>
  <c r="D50" i="32"/>
  <c r="D51" i="32"/>
  <c r="D52" i="32"/>
  <c r="D53" i="32"/>
  <c r="D54" i="32"/>
  <c r="D55" i="32"/>
  <c r="D56" i="32"/>
  <c r="D57" i="32"/>
  <c r="D58" i="32"/>
  <c r="F56" i="32"/>
  <c r="B56" i="32"/>
  <c r="A56" i="32"/>
  <c r="F55" i="32"/>
  <c r="B55" i="32"/>
  <c r="A55" i="32"/>
  <c r="F54" i="32"/>
  <c r="B54" i="32"/>
  <c r="A54" i="32"/>
  <c r="F53" i="32"/>
  <c r="B53" i="32"/>
  <c r="A53" i="32"/>
  <c r="F52" i="32"/>
  <c r="B52" i="32"/>
  <c r="A52" i="32"/>
  <c r="F51" i="32"/>
  <c r="B51" i="32"/>
  <c r="A51" i="32"/>
  <c r="F50" i="32"/>
  <c r="B50" i="32"/>
  <c r="A50" i="32"/>
  <c r="F49" i="32"/>
  <c r="B49" i="32"/>
  <c r="A49" i="32"/>
  <c r="F48" i="32"/>
  <c r="B48" i="32"/>
  <c r="A48" i="32"/>
  <c r="F47" i="32"/>
  <c r="B47" i="32"/>
  <c r="A47" i="32"/>
  <c r="B46" i="32"/>
  <c r="F44" i="32"/>
  <c r="B44" i="32"/>
  <c r="A44" i="32"/>
  <c r="F43" i="32"/>
  <c r="B43" i="32"/>
  <c r="A43" i="32"/>
  <c r="B42" i="32"/>
  <c r="F40" i="32"/>
  <c r="B40" i="32"/>
  <c r="A40" i="32"/>
  <c r="F39" i="32"/>
  <c r="B39" i="32"/>
  <c r="A39" i="32"/>
  <c r="B38" i="32"/>
  <c r="F36" i="32"/>
  <c r="B36" i="32"/>
  <c r="A36" i="32"/>
  <c r="F35" i="32"/>
  <c r="B35" i="32"/>
  <c r="A35" i="32"/>
  <c r="F34" i="32"/>
  <c r="B34" i="32"/>
  <c r="A34" i="32"/>
  <c r="F33" i="32"/>
  <c r="B33" i="32"/>
  <c r="A33" i="32"/>
  <c r="F32" i="32"/>
  <c r="B32" i="32"/>
  <c r="A32" i="32"/>
  <c r="F31" i="32"/>
  <c r="B31" i="32"/>
  <c r="A31" i="32"/>
  <c r="F30" i="32"/>
  <c r="B30" i="32"/>
  <c r="A30" i="32"/>
  <c r="F29" i="32"/>
  <c r="B29" i="32"/>
  <c r="A29" i="32"/>
  <c r="F28" i="32"/>
  <c r="B28" i="32"/>
  <c r="A28" i="32"/>
  <c r="F27" i="32"/>
  <c r="B27" i="32"/>
  <c r="A27" i="32"/>
  <c r="F26" i="32"/>
  <c r="B26" i="32"/>
  <c r="A26" i="32"/>
  <c r="B25" i="32"/>
  <c r="F23" i="32"/>
  <c r="B23" i="32"/>
  <c r="A23" i="32"/>
  <c r="F22" i="32"/>
  <c r="B22" i="32"/>
  <c r="A22" i="32"/>
  <c r="F21" i="32"/>
  <c r="B21" i="32"/>
  <c r="A21" i="32"/>
  <c r="F20" i="32"/>
  <c r="B20" i="32"/>
  <c r="A20" i="32"/>
  <c r="F19" i="32"/>
  <c r="B19" i="32"/>
  <c r="A19" i="32"/>
  <c r="B18" i="32"/>
  <c r="C5" i="32"/>
  <c r="C9" i="32"/>
  <c r="C6" i="32"/>
  <c r="B6" i="32"/>
  <c r="B5" i="32"/>
  <c r="C4" i="32"/>
  <c r="B4" i="32"/>
  <c r="C3" i="32"/>
  <c r="B3" i="32"/>
  <c r="C2" i="32"/>
  <c r="B2" i="32"/>
  <c r="B1" i="32"/>
  <c r="C19" i="31"/>
  <c r="C20" i="31"/>
  <c r="C21" i="31"/>
  <c r="C22" i="31"/>
  <c r="C23" i="31"/>
  <c r="C24" i="31"/>
  <c r="C26" i="31"/>
  <c r="C27" i="31"/>
  <c r="C28" i="31"/>
  <c r="C29" i="31"/>
  <c r="C30" i="31"/>
  <c r="C31" i="31"/>
  <c r="C32" i="31"/>
  <c r="C33" i="31"/>
  <c r="C34" i="31"/>
  <c r="C35" i="31"/>
  <c r="C36" i="31"/>
  <c r="C37" i="31"/>
  <c r="C39" i="31"/>
  <c r="C40" i="31"/>
  <c r="C41" i="31"/>
  <c r="C43" i="31"/>
  <c r="C44" i="31"/>
  <c r="C45" i="31"/>
  <c r="C47" i="31"/>
  <c r="C48" i="31"/>
  <c r="C49" i="31"/>
  <c r="C50" i="31"/>
  <c r="C51" i="31"/>
  <c r="C52" i="31"/>
  <c r="C53" i="31"/>
  <c r="C54" i="31"/>
  <c r="C55" i="31"/>
  <c r="C56" i="31"/>
  <c r="C57" i="31"/>
  <c r="C58" i="31"/>
  <c r="C8" i="31"/>
  <c r="E19" i="31"/>
  <c r="E20" i="31"/>
  <c r="E21" i="31"/>
  <c r="E22" i="31"/>
  <c r="E23" i="31"/>
  <c r="E24" i="31"/>
  <c r="E26" i="31"/>
  <c r="E27" i="31"/>
  <c r="E28" i="31"/>
  <c r="E29" i="31"/>
  <c r="E30" i="31"/>
  <c r="E31" i="31"/>
  <c r="E32" i="31"/>
  <c r="E33" i="31"/>
  <c r="E34" i="31"/>
  <c r="E35" i="31"/>
  <c r="E36" i="31"/>
  <c r="E37" i="31"/>
  <c r="E39" i="31"/>
  <c r="E40" i="31"/>
  <c r="E41" i="31"/>
  <c r="E43" i="31"/>
  <c r="E44" i="31"/>
  <c r="E45" i="31"/>
  <c r="E47" i="31"/>
  <c r="E48" i="31"/>
  <c r="E49" i="31"/>
  <c r="E50" i="31"/>
  <c r="E51" i="31"/>
  <c r="E52" i="31"/>
  <c r="E53" i="31"/>
  <c r="E54" i="31"/>
  <c r="E55" i="31"/>
  <c r="E56" i="31"/>
  <c r="E57" i="31"/>
  <c r="E58" i="31"/>
  <c r="F58" i="31"/>
  <c r="C67" i="31"/>
  <c r="F57" i="31"/>
  <c r="C66" i="31"/>
  <c r="F45" i="31"/>
  <c r="C65" i="31"/>
  <c r="F41" i="31"/>
  <c r="C64" i="31"/>
  <c r="F37" i="31"/>
  <c r="C63" i="31"/>
  <c r="F24" i="31"/>
  <c r="C62" i="31"/>
  <c r="D19" i="31"/>
  <c r="D20" i="31"/>
  <c r="D21" i="31"/>
  <c r="D22" i="31"/>
  <c r="D23" i="31"/>
  <c r="D24" i="31"/>
  <c r="D26" i="31"/>
  <c r="D27" i="31"/>
  <c r="D28" i="31"/>
  <c r="D29" i="31"/>
  <c r="D30" i="31"/>
  <c r="D31" i="31"/>
  <c r="D32" i="31"/>
  <c r="D33" i="31"/>
  <c r="D34" i="31"/>
  <c r="D35" i="31"/>
  <c r="D36" i="31"/>
  <c r="D37" i="31"/>
  <c r="D39" i="31"/>
  <c r="D40" i="31"/>
  <c r="D41" i="31"/>
  <c r="D43" i="31"/>
  <c r="D44" i="31"/>
  <c r="D45" i="31"/>
  <c r="D47" i="31"/>
  <c r="D48" i="31"/>
  <c r="D49" i="31"/>
  <c r="D50" i="31"/>
  <c r="D51" i="31"/>
  <c r="D52" i="31"/>
  <c r="D53" i="31"/>
  <c r="D54" i="31"/>
  <c r="D55" i="31"/>
  <c r="D56" i="31"/>
  <c r="D57" i="31"/>
  <c r="D58" i="31"/>
  <c r="F56" i="31"/>
  <c r="B56" i="31"/>
  <c r="A56" i="31"/>
  <c r="F55" i="31"/>
  <c r="B55" i="31"/>
  <c r="A55" i="31"/>
  <c r="F54" i="31"/>
  <c r="B54" i="31"/>
  <c r="A54" i="31"/>
  <c r="F53" i="31"/>
  <c r="B53" i="31"/>
  <c r="A53" i="31"/>
  <c r="F52" i="31"/>
  <c r="B52" i="31"/>
  <c r="A52" i="31"/>
  <c r="F51" i="31"/>
  <c r="B51" i="31"/>
  <c r="A51" i="31"/>
  <c r="F50" i="31"/>
  <c r="B50" i="31"/>
  <c r="A50" i="31"/>
  <c r="F49" i="31"/>
  <c r="B49" i="31"/>
  <c r="A49" i="31"/>
  <c r="F48" i="31"/>
  <c r="B48" i="31"/>
  <c r="A48" i="31"/>
  <c r="F47" i="31"/>
  <c r="B47" i="31"/>
  <c r="A47" i="31"/>
  <c r="B46" i="31"/>
  <c r="F44" i="31"/>
  <c r="B44" i="31"/>
  <c r="A44" i="31"/>
  <c r="F43" i="31"/>
  <c r="B43" i="31"/>
  <c r="A43" i="31"/>
  <c r="B42" i="31"/>
  <c r="F40" i="31"/>
  <c r="B40" i="31"/>
  <c r="A40" i="31"/>
  <c r="F39" i="31"/>
  <c r="B39" i="31"/>
  <c r="A39" i="31"/>
  <c r="B38" i="31"/>
  <c r="F36" i="31"/>
  <c r="B36" i="31"/>
  <c r="A36" i="31"/>
  <c r="F35" i="31"/>
  <c r="B35" i="31"/>
  <c r="A35" i="31"/>
  <c r="F34" i="31"/>
  <c r="B34" i="31"/>
  <c r="A34" i="31"/>
  <c r="F33" i="31"/>
  <c r="B33" i="31"/>
  <c r="A33" i="31"/>
  <c r="F32" i="31"/>
  <c r="B32" i="31"/>
  <c r="A32" i="31"/>
  <c r="F31" i="31"/>
  <c r="B31" i="31"/>
  <c r="A31" i="31"/>
  <c r="F30" i="31"/>
  <c r="B30" i="31"/>
  <c r="A30" i="31"/>
  <c r="F29" i="31"/>
  <c r="B29" i="31"/>
  <c r="A29" i="31"/>
  <c r="F28" i="31"/>
  <c r="B28" i="31"/>
  <c r="A28" i="31"/>
  <c r="F27" i="31"/>
  <c r="B27" i="31"/>
  <c r="A27" i="31"/>
  <c r="F26" i="31"/>
  <c r="B26" i="31"/>
  <c r="A26" i="31"/>
  <c r="B25" i="31"/>
  <c r="F23" i="31"/>
  <c r="B23" i="31"/>
  <c r="A23" i="31"/>
  <c r="F22" i="31"/>
  <c r="B22" i="31"/>
  <c r="A22" i="31"/>
  <c r="F21" i="31"/>
  <c r="B21" i="31"/>
  <c r="A21" i="31"/>
  <c r="F20" i="31"/>
  <c r="B20" i="31"/>
  <c r="A20" i="31"/>
  <c r="F19" i="31"/>
  <c r="B19" i="31"/>
  <c r="A19" i="31"/>
  <c r="B18" i="31"/>
  <c r="C5" i="31"/>
  <c r="C9" i="31"/>
  <c r="C6" i="31"/>
  <c r="B6" i="31"/>
  <c r="B5" i="31"/>
  <c r="C4" i="31"/>
  <c r="B4" i="31"/>
  <c r="C3" i="31"/>
  <c r="B3" i="31"/>
  <c r="C2" i="31"/>
  <c r="B2" i="31"/>
  <c r="B1" i="31"/>
  <c r="C5" i="5"/>
  <c r="C9" i="5"/>
  <c r="H12" i="4"/>
  <c r="C6" i="30"/>
  <c r="B47" i="30"/>
  <c r="B48" i="30"/>
  <c r="B49" i="30"/>
  <c r="B50" i="30"/>
  <c r="B51" i="30"/>
  <c r="B52" i="30"/>
  <c r="B53" i="30"/>
  <c r="B54" i="30"/>
  <c r="A47" i="30"/>
  <c r="A48" i="30"/>
  <c r="A49" i="30"/>
  <c r="A50" i="30"/>
  <c r="A51" i="30"/>
  <c r="A52" i="30"/>
  <c r="A53" i="30"/>
  <c r="A54" i="30"/>
  <c r="A46" i="30"/>
  <c r="A45" i="30"/>
  <c r="A42" i="30"/>
  <c r="A41" i="30"/>
  <c r="A38" i="30"/>
  <c r="A37" i="30"/>
  <c r="A34" i="30"/>
  <c r="B34" i="30"/>
  <c r="B26" i="30"/>
  <c r="B27" i="30"/>
  <c r="B28" i="30"/>
  <c r="B29" i="30"/>
  <c r="B30" i="30"/>
  <c r="B31" i="30"/>
  <c r="B32" i="30"/>
  <c r="B33" i="30"/>
  <c r="A27" i="30"/>
  <c r="A28" i="30"/>
  <c r="A29" i="30"/>
  <c r="A30" i="30"/>
  <c r="A31" i="30"/>
  <c r="A32" i="30"/>
  <c r="A33" i="30"/>
  <c r="A25" i="30"/>
  <c r="A26" i="30"/>
  <c r="B46" i="18"/>
  <c r="B47" i="18"/>
  <c r="B48" i="18"/>
  <c r="B49" i="18"/>
  <c r="B50" i="18"/>
  <c r="B51" i="18"/>
  <c r="B52" i="18"/>
  <c r="B53" i="18"/>
  <c r="B54" i="18"/>
  <c r="A54" i="18"/>
  <c r="A46" i="18"/>
  <c r="A47" i="18"/>
  <c r="A48" i="18"/>
  <c r="A49" i="18"/>
  <c r="A50" i="18"/>
  <c r="A51" i="18"/>
  <c r="A52" i="18"/>
  <c r="A53" i="18"/>
  <c r="A45" i="18"/>
  <c r="A42" i="18"/>
  <c r="A41" i="18"/>
  <c r="A38" i="18"/>
  <c r="A37" i="18"/>
  <c r="B25" i="18"/>
  <c r="B26" i="18"/>
  <c r="B27" i="18"/>
  <c r="B28" i="18"/>
  <c r="B29" i="18"/>
  <c r="B30" i="18"/>
  <c r="B31" i="18"/>
  <c r="B32" i="18"/>
  <c r="B33" i="18"/>
  <c r="B34" i="18"/>
  <c r="A26" i="18"/>
  <c r="A27" i="18"/>
  <c r="A28" i="18"/>
  <c r="A29" i="18"/>
  <c r="A30" i="18"/>
  <c r="A31" i="18"/>
  <c r="A32" i="18"/>
  <c r="A33" i="18"/>
  <c r="A34" i="18"/>
  <c r="B48" i="5"/>
  <c r="B49" i="5"/>
  <c r="B50" i="5"/>
  <c r="B51" i="5"/>
  <c r="B52" i="5"/>
  <c r="B53" i="5"/>
  <c r="B54" i="5"/>
  <c r="B55" i="5"/>
  <c r="B56" i="5"/>
  <c r="A48" i="5"/>
  <c r="A49" i="5"/>
  <c r="A50" i="5"/>
  <c r="A51" i="5"/>
  <c r="A52" i="5"/>
  <c r="A53" i="5"/>
  <c r="A54" i="5"/>
  <c r="A55" i="5"/>
  <c r="A56" i="5"/>
  <c r="A47" i="5"/>
  <c r="A44" i="5"/>
  <c r="A43" i="5"/>
  <c r="A40" i="5"/>
  <c r="A39" i="5"/>
  <c r="B28" i="5"/>
  <c r="B29" i="5"/>
  <c r="B30" i="5"/>
  <c r="B31" i="5"/>
  <c r="B32" i="5"/>
  <c r="B33" i="5"/>
  <c r="B34" i="5"/>
  <c r="B35" i="5"/>
  <c r="B36" i="5"/>
  <c r="A27" i="5"/>
  <c r="A28" i="5"/>
  <c r="A29" i="5"/>
  <c r="A30" i="5"/>
  <c r="A31" i="5"/>
  <c r="A32" i="5"/>
  <c r="A33" i="5"/>
  <c r="A34" i="5"/>
  <c r="A35" i="5"/>
  <c r="A36" i="5"/>
  <c r="C48" i="2"/>
  <c r="D48" i="2"/>
  <c r="E48" i="2"/>
  <c r="C49" i="2"/>
  <c r="D49" i="2"/>
  <c r="E49" i="2"/>
  <c r="C50" i="2"/>
  <c r="D50" i="2"/>
  <c r="E50" i="2"/>
  <c r="C51" i="2"/>
  <c r="D51" i="2"/>
  <c r="E51" i="2"/>
  <c r="C52" i="2"/>
  <c r="D52" i="2"/>
  <c r="E52" i="2"/>
  <c r="C53" i="2"/>
  <c r="D53" i="2"/>
  <c r="E53" i="2"/>
  <c r="C54" i="2"/>
  <c r="D54" i="2"/>
  <c r="E54" i="2"/>
  <c r="C55" i="2"/>
  <c r="D55" i="2"/>
  <c r="E55" i="2"/>
  <c r="C56" i="2"/>
  <c r="D56" i="2"/>
  <c r="E56" i="2"/>
  <c r="B48" i="2"/>
  <c r="B49" i="2"/>
  <c r="B50" i="2"/>
  <c r="B51" i="2"/>
  <c r="B52" i="2"/>
  <c r="B53" i="2"/>
  <c r="B54" i="2"/>
  <c r="B55" i="2"/>
  <c r="B56" i="2"/>
  <c r="A48" i="2"/>
  <c r="A49" i="2"/>
  <c r="A50" i="2"/>
  <c r="A51" i="2"/>
  <c r="A52" i="2"/>
  <c r="A53" i="2"/>
  <c r="A54" i="2"/>
  <c r="A55" i="2"/>
  <c r="A56" i="2"/>
  <c r="A47" i="2"/>
  <c r="A44" i="2"/>
  <c r="A43" i="2"/>
  <c r="A40" i="2"/>
  <c r="A39" i="2"/>
  <c r="C27" i="2"/>
  <c r="D27" i="2"/>
  <c r="E27" i="2"/>
  <c r="C28" i="2"/>
  <c r="D28" i="2"/>
  <c r="E28" i="2"/>
  <c r="C29" i="2"/>
  <c r="D29" i="2"/>
  <c r="E29" i="2"/>
  <c r="C30" i="2"/>
  <c r="D30" i="2"/>
  <c r="E30" i="2"/>
  <c r="C31" i="2"/>
  <c r="D31" i="2"/>
  <c r="E31" i="2"/>
  <c r="C32" i="2"/>
  <c r="D32" i="2"/>
  <c r="E32" i="2"/>
  <c r="C33" i="2"/>
  <c r="D33" i="2"/>
  <c r="E33" i="2"/>
  <c r="C34" i="2"/>
  <c r="D34" i="2"/>
  <c r="E34" i="2"/>
  <c r="C35" i="2"/>
  <c r="D35" i="2"/>
  <c r="E35" i="2"/>
  <c r="C36" i="2"/>
  <c r="D36" i="2"/>
  <c r="E36" i="2"/>
  <c r="B27" i="2"/>
  <c r="B28" i="2"/>
  <c r="B29" i="2"/>
  <c r="B30" i="2"/>
  <c r="B31" i="2"/>
  <c r="B32" i="2"/>
  <c r="B33" i="2"/>
  <c r="B34" i="2"/>
  <c r="B35" i="2"/>
  <c r="B36" i="2"/>
  <c r="A28" i="2"/>
  <c r="A29" i="2"/>
  <c r="A30" i="2"/>
  <c r="A31" i="2"/>
  <c r="A32" i="2"/>
  <c r="A33" i="2"/>
  <c r="A34" i="2"/>
  <c r="A35" i="2"/>
  <c r="A36" i="2"/>
  <c r="B46" i="30"/>
  <c r="B45" i="30"/>
  <c r="B44" i="30"/>
  <c r="B42" i="30"/>
  <c r="B41" i="30"/>
  <c r="B40" i="30"/>
  <c r="B38" i="30"/>
  <c r="B37" i="30"/>
  <c r="B36" i="30"/>
  <c r="B25" i="30"/>
  <c r="B24" i="30"/>
  <c r="A24" i="30"/>
  <c r="B23" i="30"/>
  <c r="B21" i="30"/>
  <c r="A21" i="30"/>
  <c r="B20" i="30"/>
  <c r="A20" i="30"/>
  <c r="B19" i="30"/>
  <c r="A19" i="30"/>
  <c r="B18" i="30"/>
  <c r="A18" i="30"/>
  <c r="B17" i="30"/>
  <c r="A17" i="30"/>
  <c r="B16" i="30"/>
  <c r="B6" i="30"/>
  <c r="C5" i="30"/>
  <c r="B5" i="30"/>
  <c r="C4" i="30"/>
  <c r="B4" i="30"/>
  <c r="C3" i="30"/>
  <c r="B3" i="30"/>
  <c r="C2" i="30"/>
  <c r="B2" i="30"/>
  <c r="B1" i="30"/>
  <c r="F54" i="2"/>
  <c r="F50" i="2"/>
  <c r="F55" i="2"/>
  <c r="F51" i="2"/>
  <c r="F34" i="2"/>
  <c r="F30" i="2"/>
  <c r="F53" i="2"/>
  <c r="F49" i="2"/>
  <c r="F56" i="2"/>
  <c r="F52" i="2"/>
  <c r="F48" i="2"/>
  <c r="F33" i="2"/>
  <c r="F29" i="2"/>
  <c r="F36" i="2"/>
  <c r="F32" i="2"/>
  <c r="F28" i="2"/>
  <c r="F35" i="2"/>
  <c r="F31" i="2"/>
  <c r="F27" i="2"/>
  <c r="B45" i="18"/>
  <c r="B44" i="18"/>
  <c r="B42" i="18"/>
  <c r="B41" i="18"/>
  <c r="B40" i="18"/>
  <c r="B38" i="18"/>
  <c r="B37" i="18"/>
  <c r="B36" i="18"/>
  <c r="A25" i="18"/>
  <c r="B24" i="18"/>
  <c r="A24" i="18"/>
  <c r="B23" i="18"/>
  <c r="B21" i="18"/>
  <c r="A21" i="18"/>
  <c r="B20" i="18"/>
  <c r="A20" i="18"/>
  <c r="B19" i="18"/>
  <c r="A19" i="18"/>
  <c r="B18" i="18"/>
  <c r="A18" i="18"/>
  <c r="B17" i="18"/>
  <c r="A17" i="18"/>
  <c r="B16" i="18"/>
  <c r="C6" i="18"/>
  <c r="B6" i="18"/>
  <c r="C5" i="18"/>
  <c r="B5" i="18"/>
  <c r="C4" i="18"/>
  <c r="B4" i="18"/>
  <c r="C3" i="18"/>
  <c r="B3" i="18"/>
  <c r="C2" i="18"/>
  <c r="B2" i="18"/>
  <c r="B1" i="18"/>
  <c r="B47" i="5"/>
  <c r="B46" i="5"/>
  <c r="B44" i="5"/>
  <c r="B43" i="5"/>
  <c r="B42" i="5"/>
  <c r="B40" i="5"/>
  <c r="B39" i="5"/>
  <c r="B38" i="5"/>
  <c r="B27" i="5"/>
  <c r="B26" i="5"/>
  <c r="A26" i="5"/>
  <c r="B25" i="5"/>
  <c r="B23" i="5"/>
  <c r="A23" i="5"/>
  <c r="B22" i="5"/>
  <c r="A22" i="5"/>
  <c r="B21" i="5"/>
  <c r="A21" i="5"/>
  <c r="B20" i="5"/>
  <c r="A20" i="5"/>
  <c r="B19" i="5"/>
  <c r="A19" i="5"/>
  <c r="B18" i="5"/>
  <c r="C6" i="5"/>
  <c r="B6" i="5"/>
  <c r="B5" i="5"/>
  <c r="C4" i="5"/>
  <c r="B4" i="5"/>
  <c r="C3" i="5"/>
  <c r="B3" i="5"/>
  <c r="C2" i="5"/>
  <c r="B2" i="5"/>
  <c r="B1" i="5"/>
  <c r="C23" i="2"/>
  <c r="D23" i="2"/>
  <c r="E23" i="2"/>
  <c r="C26" i="2"/>
  <c r="C37" i="2"/>
  <c r="D26" i="2"/>
  <c r="D37" i="2"/>
  <c r="E26" i="2"/>
  <c r="E37" i="2"/>
  <c r="C39" i="2"/>
  <c r="D39" i="2"/>
  <c r="E39" i="2"/>
  <c r="C40" i="2"/>
  <c r="D40" i="2"/>
  <c r="E40" i="2"/>
  <c r="C43" i="2"/>
  <c r="D43" i="2"/>
  <c r="E43" i="2"/>
  <c r="C44" i="2"/>
  <c r="D44" i="2"/>
  <c r="E44" i="2"/>
  <c r="C47" i="2"/>
  <c r="C57" i="2"/>
  <c r="D47" i="2"/>
  <c r="D57" i="2"/>
  <c r="E47" i="2"/>
  <c r="E57" i="2"/>
  <c r="A27" i="2"/>
  <c r="A26" i="2"/>
  <c r="B38" i="2"/>
  <c r="B39" i="2"/>
  <c r="B40" i="2"/>
  <c r="B42" i="2"/>
  <c r="B43" i="2"/>
  <c r="B44" i="2"/>
  <c r="B46" i="2"/>
  <c r="B47" i="2"/>
  <c r="B19" i="2"/>
  <c r="B20" i="2"/>
  <c r="B21" i="2"/>
  <c r="B22" i="2"/>
  <c r="B23" i="2"/>
  <c r="B25" i="2"/>
  <c r="B26" i="2"/>
  <c r="B18" i="2"/>
  <c r="C20" i="2"/>
  <c r="D20" i="2"/>
  <c r="E20" i="2"/>
  <c r="C21" i="2"/>
  <c r="D21" i="2"/>
  <c r="E21" i="2"/>
  <c r="C22" i="2"/>
  <c r="D22" i="2"/>
  <c r="E22" i="2"/>
  <c r="E19" i="2"/>
  <c r="D19" i="2"/>
  <c r="C19" i="2"/>
  <c r="A22" i="2"/>
  <c r="A23" i="2"/>
  <c r="F6" i="3"/>
  <c r="B6" i="3"/>
  <c r="B5" i="3"/>
  <c r="B3" i="2"/>
  <c r="B4" i="2"/>
  <c r="B5" i="2"/>
  <c r="B6" i="2"/>
  <c r="B2" i="2"/>
  <c r="I6" i="3"/>
  <c r="C6" i="3"/>
  <c r="C5" i="3"/>
  <c r="C3" i="3"/>
  <c r="C4" i="3"/>
  <c r="C2" i="3"/>
  <c r="C6" i="2"/>
  <c r="C5" i="2"/>
  <c r="C4" i="2"/>
  <c r="C3" i="2"/>
  <c r="C2" i="2"/>
  <c r="B3" i="3"/>
  <c r="B4" i="3"/>
  <c r="B2" i="3"/>
  <c r="A19" i="2"/>
  <c r="A20" i="2"/>
  <c r="A21" i="2"/>
  <c r="B1" i="3"/>
  <c r="B1" i="2"/>
  <c r="E45" i="2"/>
  <c r="C45" i="2"/>
  <c r="D45" i="2"/>
  <c r="D41" i="2"/>
  <c r="E41" i="2"/>
  <c r="C41" i="2"/>
  <c r="E24" i="2"/>
  <c r="D24" i="2"/>
  <c r="C24" i="2"/>
  <c r="F47" i="2"/>
  <c r="F43" i="2"/>
  <c r="F39" i="2"/>
  <c r="F26" i="2"/>
  <c r="F23" i="2"/>
  <c r="F44" i="2"/>
  <c r="F40" i="2"/>
  <c r="F22" i="2"/>
  <c r="F20" i="2"/>
  <c r="F19" i="2"/>
  <c r="F21" i="2"/>
  <c r="C58" i="2"/>
  <c r="D58" i="2"/>
  <c r="E58" i="2"/>
  <c r="F37" i="2"/>
  <c r="C64" i="2"/>
  <c r="F45" i="2"/>
  <c r="C66" i="2"/>
  <c r="F57" i="2"/>
  <c r="C67" i="2"/>
  <c r="F41" i="2"/>
  <c r="C65" i="2"/>
  <c r="F24" i="2"/>
  <c r="C63" i="2"/>
  <c r="F58" i="2"/>
  <c r="C68" i="2"/>
  <c r="E31" i="5"/>
  <c r="E35" i="5"/>
  <c r="D30" i="5"/>
  <c r="D34" i="5"/>
  <c r="E48" i="5"/>
  <c r="C48" i="5"/>
  <c r="C8" i="5"/>
  <c r="F48" i="5"/>
  <c r="E52" i="5"/>
  <c r="E56" i="5"/>
  <c r="D50" i="5"/>
  <c r="D54" i="5"/>
  <c r="E22" i="5"/>
  <c r="D27" i="5"/>
  <c r="E40" i="5"/>
  <c r="D20" i="5"/>
  <c r="E33" i="5"/>
  <c r="D32" i="5"/>
  <c r="E50" i="5"/>
  <c r="D48" i="5"/>
  <c r="D56" i="5"/>
  <c r="D23" i="5"/>
  <c r="E32" i="5"/>
  <c r="D31" i="5"/>
  <c r="E49" i="5"/>
  <c r="D42" i="30"/>
  <c r="D55" i="5"/>
  <c r="D22" i="5"/>
  <c r="E21" i="5"/>
  <c r="E30" i="5"/>
  <c r="E34" i="5"/>
  <c r="D29" i="5"/>
  <c r="D33" i="5"/>
  <c r="E51" i="5"/>
  <c r="E55" i="5"/>
  <c r="D49" i="5"/>
  <c r="D53" i="5"/>
  <c r="D21" i="5"/>
  <c r="D44" i="5"/>
  <c r="D40" i="5"/>
  <c r="E29" i="5"/>
  <c r="D28" i="5"/>
  <c r="D36" i="5"/>
  <c r="E54" i="5"/>
  <c r="D52" i="5"/>
  <c r="E27" i="5"/>
  <c r="E23" i="5"/>
  <c r="E28" i="5"/>
  <c r="E36" i="5"/>
  <c r="D35" i="5"/>
  <c r="E53" i="5"/>
  <c r="D51" i="5"/>
  <c r="E44" i="5"/>
  <c r="E20" i="5"/>
  <c r="D41" i="30"/>
  <c r="D43" i="30"/>
  <c r="C27" i="5"/>
  <c r="C51" i="5"/>
  <c r="C29" i="5"/>
  <c r="F29" i="5"/>
  <c r="D43" i="5"/>
  <c r="C44" i="5"/>
  <c r="F44" i="5"/>
  <c r="C55" i="5"/>
  <c r="D26" i="5"/>
  <c r="D37" i="5"/>
  <c r="C30" i="5"/>
  <c r="F30" i="5"/>
  <c r="C49" i="5"/>
  <c r="F49" i="5"/>
  <c r="E26" i="5"/>
  <c r="C32" i="5"/>
  <c r="E43" i="5"/>
  <c r="D39" i="5"/>
  <c r="D41" i="5"/>
  <c r="C54" i="5"/>
  <c r="C20" i="5"/>
  <c r="E47" i="5"/>
  <c r="C53" i="5"/>
  <c r="F53" i="5"/>
  <c r="E19" i="5"/>
  <c r="C26" i="5"/>
  <c r="D47" i="5"/>
  <c r="C33" i="5"/>
  <c r="C23" i="5"/>
  <c r="F23" i="5"/>
  <c r="C52" i="5"/>
  <c r="F52" i="5"/>
  <c r="C31" i="5"/>
  <c r="C22" i="5"/>
  <c r="D19" i="5"/>
  <c r="D24" i="5"/>
  <c r="C36" i="5"/>
  <c r="F36" i="5"/>
  <c r="C19" i="5"/>
  <c r="C39" i="5"/>
  <c r="C40" i="5"/>
  <c r="C41" i="5"/>
  <c r="C50" i="5"/>
  <c r="C35" i="5"/>
  <c r="F35" i="5"/>
  <c r="C28" i="5"/>
  <c r="F28" i="5"/>
  <c r="E39" i="5"/>
  <c r="E41" i="5"/>
  <c r="C56" i="5"/>
  <c r="F56" i="5"/>
  <c r="C34" i="5"/>
  <c r="C21" i="5"/>
  <c r="F21" i="5"/>
  <c r="C43" i="5"/>
  <c r="C45" i="5"/>
  <c r="C47" i="5"/>
  <c r="F47" i="5"/>
  <c r="D57" i="5"/>
  <c r="D17" i="30"/>
  <c r="D45" i="30"/>
  <c r="D19" i="30"/>
  <c r="D47" i="30"/>
  <c r="D34" i="30"/>
  <c r="D30" i="30"/>
  <c r="D53" i="30"/>
  <c r="D25" i="30"/>
  <c r="F31" i="5"/>
  <c r="F20" i="5"/>
  <c r="D24" i="30"/>
  <c r="D35" i="30"/>
  <c r="D52" i="30"/>
  <c r="D32" i="30"/>
  <c r="D37" i="30"/>
  <c r="E24" i="5"/>
  <c r="D51" i="30"/>
  <c r="D49" i="30"/>
  <c r="D48" i="30"/>
  <c r="D29" i="30"/>
  <c r="F50" i="5"/>
  <c r="F22" i="5"/>
  <c r="F33" i="5"/>
  <c r="F26" i="5"/>
  <c r="E57" i="5"/>
  <c r="E45" i="5"/>
  <c r="F51" i="5"/>
  <c r="D50" i="30"/>
  <c r="E37" i="5"/>
  <c r="E58" i="5"/>
  <c r="F40" i="5"/>
  <c r="C24" i="5"/>
  <c r="F43" i="5"/>
  <c r="F55" i="5"/>
  <c r="F54" i="5"/>
  <c r="F45" i="5"/>
  <c r="C65" i="5"/>
  <c r="F41" i="5"/>
  <c r="C64" i="5"/>
  <c r="F34" i="5"/>
  <c r="F39" i="5"/>
  <c r="F32" i="5"/>
  <c r="D45" i="5"/>
  <c r="D58" i="5"/>
  <c r="F27" i="5"/>
  <c r="F24" i="5"/>
  <c r="C62" i="5"/>
  <c r="C37" i="5"/>
  <c r="F37" i="5"/>
  <c r="C63" i="5"/>
  <c r="F19" i="5"/>
  <c r="D20" i="30"/>
  <c r="D54" i="30"/>
  <c r="D38" i="30"/>
  <c r="D39" i="30"/>
  <c r="D27" i="30"/>
  <c r="D33" i="30"/>
  <c r="D46" i="30"/>
  <c r="D55" i="30"/>
  <c r="C57" i="5"/>
  <c r="D26" i="30"/>
  <c r="D31" i="30"/>
  <c r="D28" i="30"/>
  <c r="D21" i="30"/>
  <c r="D18" i="30"/>
  <c r="C52" i="18"/>
  <c r="F57" i="5"/>
  <c r="C66" i="5"/>
  <c r="C38" i="18"/>
  <c r="D22" i="30"/>
  <c r="D56" i="30"/>
  <c r="C31" i="18"/>
  <c r="C32" i="18"/>
  <c r="C26" i="18"/>
  <c r="C25" i="18"/>
  <c r="C21" i="18"/>
  <c r="C54" i="18"/>
  <c r="C34" i="18"/>
  <c r="C42" i="18"/>
  <c r="C53" i="18"/>
  <c r="C18" i="18"/>
  <c r="C41" i="18"/>
  <c r="C46" i="18"/>
  <c r="C33" i="18"/>
  <c r="C27" i="18"/>
  <c r="C45" i="18"/>
  <c r="C50" i="18"/>
  <c r="C47" i="18"/>
  <c r="C28" i="18"/>
  <c r="C20" i="18"/>
  <c r="C19" i="18"/>
  <c r="C24" i="18"/>
  <c r="C37" i="18"/>
  <c r="C58" i="5"/>
  <c r="F58" i="5"/>
  <c r="C67" i="5"/>
  <c r="C51" i="18"/>
  <c r="C49" i="18"/>
  <c r="C29" i="18"/>
  <c r="C17" i="18"/>
  <c r="C30" i="18"/>
  <c r="C48" i="18"/>
  <c r="C63" i="30"/>
  <c r="C43" i="18"/>
  <c r="C22" i="18"/>
  <c r="C60" i="30"/>
  <c r="C55" i="18"/>
  <c r="C64" i="30"/>
  <c r="C62" i="30"/>
  <c r="C39" i="18"/>
  <c r="C61" i="30"/>
  <c r="C35" i="18"/>
  <c r="C56" i="18"/>
  <c r="C65" i="30"/>
</calcChain>
</file>

<file path=xl/sharedStrings.xml><?xml version="1.0" encoding="utf-8"?>
<sst xmlns="http://schemas.openxmlformats.org/spreadsheetml/2006/main" count="516" uniqueCount="127">
  <si>
    <t>Auditor</t>
  </si>
  <si>
    <t>No. in Audit</t>
  </si>
  <si>
    <t>Yes</t>
  </si>
  <si>
    <t>Compliance</t>
  </si>
  <si>
    <t>Auditor(s)</t>
  </si>
  <si>
    <t>No</t>
  </si>
  <si>
    <t>N/A</t>
  </si>
  <si>
    <t>Audit No</t>
  </si>
  <si>
    <t xml:space="preserve">Recommendations arising from the audit: </t>
  </si>
  <si>
    <t>Responsibilty</t>
  </si>
  <si>
    <t>Date for Completion</t>
  </si>
  <si>
    <t>No. of Questions</t>
  </si>
  <si>
    <t>Standards</t>
  </si>
  <si>
    <t>The results page will automatically calculate the % compliance for each standard/ question and the overall compliance. This page is protect so changes can not be made to it.</t>
  </si>
  <si>
    <t>Ward/ Area</t>
  </si>
  <si>
    <t>Hospital</t>
  </si>
  <si>
    <t>Section Totals and Compliance</t>
  </si>
  <si>
    <t>No of Questions Section 1</t>
  </si>
  <si>
    <t>No of Questions Section 3</t>
  </si>
  <si>
    <t>No of Questions Section 5</t>
  </si>
  <si>
    <t>No of Questions Section 2</t>
  </si>
  <si>
    <t>No of Questions Section 4</t>
  </si>
  <si>
    <t>No of Questions Section 6</t>
  </si>
  <si>
    <t>Overall Compliance</t>
  </si>
  <si>
    <t>Section</t>
  </si>
  <si>
    <t>% Compliance</t>
  </si>
  <si>
    <t>Audit</t>
  </si>
  <si>
    <t>No in Current Audit</t>
  </si>
  <si>
    <t>3 addressograph labels per chart</t>
  </si>
  <si>
    <t xml:space="preserve">Date and time of each observation present and clear </t>
  </si>
  <si>
    <t xml:space="preserve">Each entry is signed </t>
  </si>
  <si>
    <t>Each entry has NMBI PIN</t>
  </si>
  <si>
    <t xml:space="preserve">Every individual parameter score correct </t>
  </si>
  <si>
    <t>Total PEWS Score correct on every entry</t>
  </si>
  <si>
    <t xml:space="preserve">Section 1: DOCUMENTATION STANDARDS </t>
  </si>
  <si>
    <t xml:space="preserve">Section 3: SCORING </t>
  </si>
  <si>
    <t>Audit of PEWS</t>
  </si>
  <si>
    <t>Jan</t>
  </si>
  <si>
    <t>Section 1: Totals and Compliance</t>
  </si>
  <si>
    <t>Section 2: Totals and Compliance</t>
  </si>
  <si>
    <t>Section 3: Totals and Compliance</t>
  </si>
  <si>
    <t>Section 4: Totals and Compliance</t>
  </si>
  <si>
    <t>Section 5: Totals and Compliance</t>
  </si>
  <si>
    <t>No of Questions Section 7</t>
  </si>
  <si>
    <t>Quarter</t>
  </si>
  <si>
    <t>Month</t>
  </si>
  <si>
    <t>Quarter1</t>
  </si>
  <si>
    <t>Quarter2</t>
  </si>
  <si>
    <t>Quarter3</t>
  </si>
  <si>
    <t>Quarter4</t>
  </si>
  <si>
    <t>Correct chart for child's age is used?</t>
  </si>
  <si>
    <t>Does the PA contain new acceptable range?</t>
  </si>
  <si>
    <t>Does the PA contain next medical review?</t>
  </si>
  <si>
    <t>Concern recorded accurately every time</t>
  </si>
  <si>
    <t>RR recorded accurately every time</t>
  </si>
  <si>
    <t>RE recorded accurately every time</t>
  </si>
  <si>
    <t>HR recorded accurately every time</t>
  </si>
  <si>
    <t>AVPU recorded accurately every time</t>
  </si>
  <si>
    <r>
      <t>O</t>
    </r>
    <r>
      <rPr>
        <vertAlign val="subscript"/>
        <sz val="10"/>
        <rFont val="Arial"/>
        <family val="2"/>
      </rPr>
      <t>2</t>
    </r>
    <r>
      <rPr>
        <sz val="10"/>
        <rFont val="Arial"/>
        <family val="2"/>
      </rPr>
      <t xml:space="preserve"> recorded accurately every time</t>
    </r>
  </si>
  <si>
    <r>
      <t>SpO</t>
    </r>
    <r>
      <rPr>
        <vertAlign val="subscript"/>
        <sz val="10"/>
        <rFont val="Arial"/>
        <family val="2"/>
      </rPr>
      <t>2</t>
    </r>
    <r>
      <rPr>
        <sz val="10"/>
        <rFont val="Arial"/>
        <family val="2"/>
      </rPr>
      <t xml:space="preserve"> recorded accurately every time</t>
    </r>
  </si>
  <si>
    <t>CRT recorded accurately every time</t>
  </si>
  <si>
    <t>Skin Colour recorded accurately every time</t>
  </si>
  <si>
    <t>Temp recorded accurately every time</t>
  </si>
  <si>
    <t>Section 5: VARIANCES (PA or MES)</t>
  </si>
  <si>
    <t>Evidence of Nursing Response to triggers</t>
  </si>
  <si>
    <t>Evidence of Medical Response to requested action or review</t>
  </si>
  <si>
    <t>Does the PA have a date/ time?</t>
  </si>
  <si>
    <t>Does the PA contain clinical parameters?</t>
  </si>
  <si>
    <t>Does the PA contain Doctor signature, print name / MCRN?</t>
  </si>
  <si>
    <t xml:space="preserve">Section 2: PARAMETERS </t>
  </si>
  <si>
    <t>Section 4: ESCALATION</t>
  </si>
  <si>
    <t>BP recorded accurately every time</t>
  </si>
  <si>
    <t>note section 5 variances: how to display relevant information with individual elements.  Overall section does not work.</t>
  </si>
  <si>
    <t>How to use the PEWS audit excel tool:</t>
  </si>
  <si>
    <t>Year of Audit</t>
  </si>
  <si>
    <t>In the Excel Tool tab enter the demographic details (hospital, ward area, name of key auditor, audit year)</t>
  </si>
  <si>
    <t>Step 1</t>
  </si>
  <si>
    <t>Step 2</t>
  </si>
  <si>
    <t>In the Excel Tool tab complete the total number of charts audited to date in the yellow box (this allows the system to automatically calculate results).  E.g. If you have audited 10 charts, write 10 in the yellow box, if you have audited 20, write 20 etc.</t>
  </si>
  <si>
    <t>Step 3</t>
  </si>
  <si>
    <t>Step 4</t>
  </si>
  <si>
    <t>Data entry using Excel Tool tab</t>
  </si>
  <si>
    <t xml:space="preserve">How to review audit results </t>
  </si>
  <si>
    <t>The demographic details from the Excel Tool tab will automatically appear on the Results tab (page) and the Recommendations tab (page)</t>
  </si>
  <si>
    <t>The results will automatically present in the relevant monthly tab and collate in the relevant quarterly tab/year tab.</t>
  </si>
  <si>
    <t>Troubleshooting/FAQs</t>
  </si>
  <si>
    <t>The comparison tab will show the trends in compliance over the full year to date.</t>
  </si>
  <si>
    <t>The recommendations tab provides space to complete an action plan based on audit findings.</t>
  </si>
  <si>
    <t>For each question/ standards fill in the answer yes, no, na. These are available on a drop down box.</t>
  </si>
  <si>
    <t>Additional columns - there are 254 columns in each Excel Tool at present which is enough for 4 wards for a full year.  If you need to increase the number of columns you will need to ...</t>
  </si>
  <si>
    <t xml:space="preserve">Specific instructions for the PEWS Lead/PEWS Auditor of a hospital </t>
  </si>
  <si>
    <t>1. Copy the Pews Audit File and create multiple copies for each ward</t>
  </si>
  <si>
    <t>&lt;enter hospital name&gt;</t>
  </si>
  <si>
    <t>&lt;enter ward name&gt;</t>
  </si>
  <si>
    <t>&lt;enter lead auditor name&gt;</t>
  </si>
  <si>
    <t>&lt;enter year of audit&gt;</t>
  </si>
  <si>
    <t xml:space="preserve">In the Excel Tool tab complete the month (drop down options) for each column.  The quarter will automatically complete. One column per chart.  </t>
  </si>
  <si>
    <t>2. Submit overall results quarterly to HSE KPI suite via local hospital mechanism</t>
  </si>
  <si>
    <t xml:space="preserve">Compatibility - this excel sheet may be used electronically to directly enter data onto a laptop or tablet for example.  Alternatively, a blank copy of the Excel Tool page can be printed with the details and 5 columns falling within the print range of one page. </t>
  </si>
  <si>
    <t>Step 5</t>
  </si>
  <si>
    <t>Healthcare Record Number</t>
  </si>
  <si>
    <t>Healthcare Record No.</t>
  </si>
  <si>
    <t>This section may be used for trace-back or further filtering e.g. add a new row for hospital ward</t>
  </si>
  <si>
    <t>H00######</t>
  </si>
  <si>
    <t>Month &amp; Year</t>
  </si>
  <si>
    <t>Jun</t>
  </si>
  <si>
    <t>May</t>
  </si>
  <si>
    <t>Feb</t>
  </si>
  <si>
    <t>Mar</t>
  </si>
  <si>
    <t>Apr</t>
  </si>
  <si>
    <t>July</t>
  </si>
  <si>
    <t>Aug</t>
  </si>
  <si>
    <t>Sept</t>
  </si>
  <si>
    <t>Oct</t>
  </si>
  <si>
    <t>Nov</t>
  </si>
  <si>
    <t>Dec</t>
  </si>
  <si>
    <t xml:space="preserve"> Documentation Standards</t>
  </si>
  <si>
    <t xml:space="preserve"> Parameters</t>
  </si>
  <si>
    <t xml:space="preserve"> Scoring</t>
  </si>
  <si>
    <t xml:space="preserve">Escalation </t>
  </si>
  <si>
    <t xml:space="preserve"> Variance use</t>
  </si>
  <si>
    <t>Does the MEA have a date/ time?</t>
  </si>
  <si>
    <t>Does the MEA contain clinical impression?</t>
  </si>
  <si>
    <t>Does the MEA contain acceptable parameter range(s)?</t>
  </si>
  <si>
    <t>Does the MEA contain next medical review?</t>
  </si>
  <si>
    <t>Does the MEA contain Doctor signature, print name / MCRN?</t>
  </si>
  <si>
    <t>&lt;&lt;enter year&gt;&gt;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</si>
</sst>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0.0"/>
  </numFmts>
  <fonts count="10" x14ac:knownFonts="1">
    <font>
      <sz val="10"/>
      <name val="Arial"/>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vertAlign val="subscript"/>
      <sz val="10"/>
      <name val="Arial"/>
      <family val="2"/>
    </font>
    <font>
      <b/>
      <sz val="11"/>
      <name val="Arial"/>
      <family val="2"/>
    </font>
    <font>
      <sz val="11"/>
      <name val="Calibri"/>
      <family val="2"/>
    </font>
  </fonts>
  <fills count="8">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rgb="FF99CC00"/>
        <bgColor indexed="64"/>
      </patternFill>
    </fill>
    <fill>
      <patternFill patternType="solid">
        <fgColor rgb="FFCCFFFF"/>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54">
    <xf numFmtId="0" fontId="0" fillId="0" borderId="0" xfId="0"/>
    <xf numFmtId="0" fontId="3" fillId="0" borderId="0" xfId="0" applyFont="1"/>
    <xf numFmtId="0" fontId="3" fillId="0" borderId="0" xfId="0" applyFont="1" applyFill="1" applyBorder="1"/>
    <xf numFmtId="0" fontId="0" fillId="0" borderId="0" xfId="0" applyFill="1" applyBorder="1"/>
    <xf numFmtId="0" fontId="2" fillId="0" borderId="0" xfId="0" applyFont="1" applyFill="1" applyBorder="1"/>
    <xf numFmtId="0" fontId="3" fillId="2" borderId="0" xfId="0" applyFont="1" applyFill="1"/>
    <xf numFmtId="0" fontId="0" fillId="0" borderId="0" xfId="0" applyProtection="1">
      <protection locked="0"/>
    </xf>
    <xf numFmtId="0" fontId="0" fillId="0" borderId="0" xfId="0" applyBorder="1" applyAlignment="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164" fontId="0" fillId="0" borderId="0" xfId="0" applyNumberFormat="1" applyBorder="1" applyAlignment="1" applyProtection="1">
      <protection locked="0"/>
    </xf>
    <xf numFmtId="0" fontId="0" fillId="2" borderId="0" xfId="0" applyFill="1" applyProtection="1">
      <protection locked="0"/>
    </xf>
    <xf numFmtId="0" fontId="0" fillId="0" borderId="0" xfId="0" applyFill="1" applyProtection="1">
      <protection locked="0"/>
    </xf>
    <xf numFmtId="0" fontId="2" fillId="0" borderId="1" xfId="0" applyFont="1" applyFill="1" applyBorder="1" applyAlignment="1">
      <alignment horizontal="center"/>
    </xf>
    <xf numFmtId="0" fontId="3" fillId="0" borderId="5" xfId="0" applyFont="1" applyFill="1" applyBorder="1"/>
    <xf numFmtId="0" fontId="2" fillId="0" borderId="5" xfId="0" applyFont="1" applyFill="1" applyBorder="1" applyAlignment="1"/>
    <xf numFmtId="0" fontId="0" fillId="0" borderId="5" xfId="0" applyBorder="1" applyAlignment="1"/>
    <xf numFmtId="0" fontId="3" fillId="2" borderId="7" xfId="0" applyFont="1" applyFill="1" applyBorder="1"/>
    <xf numFmtId="0" fontId="0" fillId="2" borderId="7" xfId="0" applyFill="1" applyBorder="1"/>
    <xf numFmtId="0" fontId="2" fillId="0" borderId="2" xfId="0" applyFont="1" applyFill="1" applyBorder="1" applyAlignment="1">
      <alignment horizontal="center"/>
    </xf>
    <xf numFmtId="0" fontId="0" fillId="2" borderId="7" xfId="0" applyFill="1" applyBorder="1" applyProtection="1">
      <protection locked="0"/>
    </xf>
    <xf numFmtId="0" fontId="2" fillId="0" borderId="5" xfId="0" applyFont="1" applyFill="1" applyBorder="1"/>
    <xf numFmtId="0" fontId="2" fillId="0" borderId="0" xfId="0" applyFont="1" applyFill="1" applyBorder="1" applyAlignment="1"/>
    <xf numFmtId="0" fontId="0" fillId="0" borderId="0" xfId="0" applyBorder="1" applyAlignment="1"/>
    <xf numFmtId="0" fontId="4" fillId="0" borderId="0" xfId="0" applyFont="1"/>
    <xf numFmtId="0" fontId="3" fillId="0" borderId="0" xfId="0" applyFont="1" applyBorder="1"/>
    <xf numFmtId="0" fontId="0" fillId="0" borderId="0" xfId="0" applyBorder="1"/>
    <xf numFmtId="0" fontId="2"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Fill="1" applyBorder="1" applyAlignment="1" applyProtection="1">
      <alignment horizontal="center"/>
      <protection hidden="1"/>
    </xf>
    <xf numFmtId="0" fontId="1" fillId="0" borderId="1" xfId="0" applyFont="1" applyBorder="1" applyProtection="1">
      <protection hidden="1"/>
    </xf>
    <xf numFmtId="0" fontId="1" fillId="0" borderId="1" xfId="0" applyFont="1" applyBorder="1" applyAlignment="1" applyProtection="1">
      <protection hidden="1"/>
    </xf>
    <xf numFmtId="0" fontId="0" fillId="0" borderId="1" xfId="0" applyBorder="1" applyProtection="1">
      <protection hidden="1"/>
    </xf>
    <xf numFmtId="166" fontId="0" fillId="0" borderId="1" xfId="0" applyNumberFormat="1" applyBorder="1" applyAlignment="1" applyProtection="1">
      <protection hidden="1"/>
    </xf>
    <xf numFmtId="0" fontId="2" fillId="3" borderId="0" xfId="0" applyFont="1" applyFill="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4" borderId="0" xfId="0" applyFont="1" applyFill="1" applyBorder="1" applyAlignment="1" applyProtection="1">
      <alignment horizontal="center"/>
      <protection hidden="1"/>
    </xf>
    <xf numFmtId="0" fontId="1" fillId="7" borderId="3" xfId="0" applyFont="1" applyFill="1" applyBorder="1" applyAlignment="1">
      <alignment horizontal="left" wrapText="1"/>
    </xf>
    <xf numFmtId="0" fontId="1" fillId="7" borderId="3" xfId="0" applyFont="1" applyFill="1" applyBorder="1" applyAlignment="1">
      <alignment horizontal="center" wrapText="1"/>
    </xf>
    <xf numFmtId="0" fontId="0" fillId="7" borderId="1" xfId="0" applyFill="1" applyBorder="1" applyProtection="1">
      <protection hidden="1"/>
    </xf>
    <xf numFmtId="166" fontId="0" fillId="7" borderId="1" xfId="0" applyNumberFormat="1" applyFill="1" applyBorder="1" applyAlignment="1" applyProtection="1">
      <protection hidden="1"/>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 fillId="0" borderId="1" xfId="0" applyFont="1" applyBorder="1" applyAlignment="1" applyProtection="1">
      <alignment wrapText="1"/>
      <protection hidden="1"/>
    </xf>
    <xf numFmtId="0" fontId="1" fillId="0" borderId="2" xfId="0" applyFont="1" applyBorder="1" applyAlignment="1" applyProtection="1">
      <alignment wrapText="1"/>
      <protection hidden="1"/>
    </xf>
    <xf numFmtId="0" fontId="4" fillId="0" borderId="2" xfId="0" applyFont="1" applyBorder="1" applyAlignment="1" applyProtection="1">
      <alignment wrapText="1"/>
      <protection hidden="1"/>
    </xf>
    <xf numFmtId="0" fontId="1" fillId="7" borderId="2" xfId="0" applyFont="1" applyFill="1" applyBorder="1" applyAlignment="1" applyProtection="1">
      <alignment wrapText="1"/>
      <protection hidden="1"/>
    </xf>
    <xf numFmtId="0" fontId="1" fillId="0" borderId="1"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0" fillId="0" borderId="0" xfId="0" applyAlignment="1" applyProtection="1">
      <alignment wrapText="1"/>
      <protection locked="0"/>
    </xf>
    <xf numFmtId="0" fontId="0" fillId="2" borderId="0" xfId="0" applyFill="1" applyProtection="1"/>
    <xf numFmtId="0" fontId="0" fillId="0" borderId="0" xfId="0" applyProtection="1"/>
    <xf numFmtId="0" fontId="0" fillId="0" borderId="0" xfId="0"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alignment horizontal="center"/>
    </xf>
    <xf numFmtId="164" fontId="0" fillId="0" borderId="0" xfId="0" applyNumberFormat="1" applyBorder="1" applyAlignment="1" applyProtection="1"/>
    <xf numFmtId="0" fontId="0" fillId="2" borderId="7" xfId="0" applyFill="1" applyBorder="1" applyProtection="1"/>
    <xf numFmtId="0" fontId="0" fillId="7" borderId="1" xfId="0" applyFill="1" applyBorder="1" applyProtection="1"/>
    <xf numFmtId="0" fontId="4" fillId="7" borderId="1" xfId="0" applyFont="1" applyFill="1" applyBorder="1" applyAlignment="1" applyProtection="1">
      <alignment wrapText="1"/>
    </xf>
    <xf numFmtId="0" fontId="0" fillId="0" borderId="0" xfId="0" applyFill="1" applyProtection="1"/>
    <xf numFmtId="0" fontId="1" fillId="0" borderId="1" xfId="0" applyFont="1" applyBorder="1" applyAlignment="1" applyProtection="1">
      <alignment horizontal="center" wrapText="1"/>
    </xf>
    <xf numFmtId="0" fontId="0" fillId="0" borderId="0" xfId="0" applyAlignment="1" applyProtection="1">
      <alignment wrapText="1"/>
    </xf>
    <xf numFmtId="0" fontId="0" fillId="0" borderId="0" xfId="0" applyFill="1" applyBorder="1" applyAlignment="1" applyProtection="1">
      <alignment horizontal="center"/>
    </xf>
    <xf numFmtId="0" fontId="1" fillId="7" borderId="1" xfId="0" applyFont="1" applyFill="1" applyBorder="1" applyAlignment="1" applyProtection="1">
      <alignment wrapText="1"/>
      <protection locked="0"/>
    </xf>
    <xf numFmtId="0" fontId="3" fillId="2" borderId="0" xfId="0" applyFont="1" applyFill="1" applyBorder="1"/>
    <xf numFmtId="0" fontId="3" fillId="2" borderId="9" xfId="0" applyFont="1" applyFill="1" applyBorder="1"/>
    <xf numFmtId="0" fontId="4" fillId="2" borderId="4" xfId="0" applyFont="1" applyFill="1" applyBorder="1"/>
    <xf numFmtId="0" fontId="1" fillId="0" borderId="1" xfId="0" applyFont="1" applyFill="1" applyBorder="1" applyAlignment="1">
      <alignment horizontal="center" vertical="center" wrapText="1"/>
    </xf>
    <xf numFmtId="0" fontId="4" fillId="5" borderId="9" xfId="0" applyFont="1" applyFill="1" applyBorder="1"/>
    <xf numFmtId="0" fontId="4" fillId="2" borderId="0" xfId="0" applyFont="1" applyFill="1" applyBorder="1"/>
    <xf numFmtId="0" fontId="1" fillId="0" borderId="1" xfId="0" applyFont="1" applyFill="1" applyBorder="1" applyAlignment="1">
      <alignment horizontal="center" wrapText="1"/>
    </xf>
    <xf numFmtId="0" fontId="4" fillId="2" borderId="5" xfId="0" applyFont="1" applyFill="1" applyBorder="1"/>
    <xf numFmtId="0" fontId="8" fillId="0" borderId="0" xfId="0" applyFont="1"/>
    <xf numFmtId="0" fontId="3" fillId="0" borderId="9" xfId="0" applyFont="1" applyBorder="1"/>
    <xf numFmtId="0" fontId="3" fillId="0" borderId="10" xfId="0" applyFont="1" applyBorder="1"/>
    <xf numFmtId="0" fontId="3" fillId="0" borderId="7" xfId="0" applyFont="1" applyBorder="1"/>
    <xf numFmtId="0" fontId="1" fillId="0" borderId="2" xfId="0" applyFont="1" applyFill="1" applyBorder="1" applyAlignment="1">
      <alignment horizontal="center" vertical="center" wrapText="1"/>
    </xf>
    <xf numFmtId="0" fontId="4" fillId="0" borderId="9" xfId="0" applyFont="1" applyBorder="1" applyAlignment="1">
      <alignment horizontal="left" vertical="center" wrapText="1"/>
    </xf>
    <xf numFmtId="0" fontId="4" fillId="2" borderId="9" xfId="0" applyFont="1" applyFill="1" applyBorder="1"/>
    <xf numFmtId="0" fontId="1" fillId="0" borderId="3" xfId="0" applyFont="1" applyFill="1" applyBorder="1" applyAlignment="1">
      <alignment horizontal="center"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166" fontId="2" fillId="3" borderId="0" xfId="0" applyNumberFormat="1" applyFont="1" applyFill="1" applyBorder="1" applyAlignment="1" applyProtection="1">
      <alignment horizontal="center"/>
      <protection hidden="1"/>
    </xf>
    <xf numFmtId="166" fontId="1" fillId="0" borderId="0" xfId="0" applyNumberFormat="1" applyFont="1" applyBorder="1" applyAlignment="1" applyProtection="1">
      <alignment horizontal="center" wrapText="1"/>
      <protection hidden="1"/>
    </xf>
    <xf numFmtId="166" fontId="1" fillId="4"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166" fontId="0" fillId="0" borderId="0" xfId="0" applyNumberFormat="1" applyBorder="1" applyAlignment="1" applyProtection="1">
      <alignment horizontal="center"/>
      <protection hidden="1"/>
    </xf>
    <xf numFmtId="166" fontId="3" fillId="0" borderId="0" xfId="0" applyNumberFormat="1" applyFont="1" applyFill="1" applyBorder="1" applyAlignment="1" applyProtection="1">
      <alignment horizontal="center"/>
      <protection hidden="1"/>
    </xf>
    <xf numFmtId="166" fontId="1" fillId="0" borderId="1" xfId="0" applyNumberFormat="1" applyFont="1" applyBorder="1" applyProtection="1">
      <protection hidden="1"/>
    </xf>
    <xf numFmtId="166" fontId="1" fillId="0" borderId="1" xfId="0" applyNumberFormat="1" applyFont="1" applyBorder="1" applyAlignment="1" applyProtection="1">
      <protection hidden="1"/>
    </xf>
    <xf numFmtId="166" fontId="4" fillId="0" borderId="1" xfId="0" applyNumberFormat="1" applyFont="1" applyBorder="1" applyAlignment="1" applyProtection="1">
      <alignment horizontal="center"/>
      <protection hidden="1"/>
    </xf>
    <xf numFmtId="166" fontId="4" fillId="3" borderId="1" xfId="0" applyNumberFormat="1" applyFont="1" applyFill="1" applyBorder="1" applyAlignment="1" applyProtection="1">
      <alignment horizontal="center"/>
      <protection hidden="1"/>
    </xf>
    <xf numFmtId="166" fontId="0" fillId="0" borderId="0" xfId="0" applyNumberFormat="1" applyProtection="1">
      <protection locked="0"/>
    </xf>
    <xf numFmtId="0" fontId="3" fillId="5" borderId="0" xfId="0" applyFont="1" applyFill="1" applyProtection="1">
      <protection locked="0"/>
    </xf>
    <xf numFmtId="0" fontId="3" fillId="0" borderId="0" xfId="0" applyFont="1" applyProtection="1">
      <protection locked="0"/>
    </xf>
    <xf numFmtId="0" fontId="3" fillId="0" borderId="0" xfId="0" applyFont="1" applyBorder="1" applyProtection="1">
      <protection locked="0"/>
    </xf>
    <xf numFmtId="0" fontId="3" fillId="2" borderId="0" xfId="0" applyFont="1" applyFill="1" applyProtection="1">
      <protection locked="0"/>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2" fillId="7" borderId="1" xfId="0" applyNumberFormat="1" applyFont="1" applyFill="1" applyBorder="1" applyAlignment="1" applyProtection="1">
      <alignment horizontal="center"/>
      <protection locked="0"/>
    </xf>
    <xf numFmtId="0" fontId="0" fillId="7" borderId="1" xfId="0" applyNumberFormat="1" applyFill="1" applyBorder="1" applyAlignment="1" applyProtection="1">
      <alignment horizontal="center"/>
      <protection locked="0"/>
    </xf>
    <xf numFmtId="0" fontId="0" fillId="7" borderId="1" xfId="0" applyNumberFormat="1" applyFill="1" applyBorder="1" applyAlignment="1" applyProtection="1">
      <protection locked="0"/>
    </xf>
    <xf numFmtId="0" fontId="2" fillId="0" borderId="0" xfId="0" applyFont="1" applyFill="1" applyBorder="1" applyAlignment="1" applyProtection="1">
      <alignment horizontal="center" wrapText="1"/>
      <protection locked="0"/>
    </xf>
    <xf numFmtId="0" fontId="0" fillId="0" borderId="0" xfId="0" applyBorder="1" applyAlignment="1" applyProtection="1">
      <alignment horizontal="center"/>
      <protection locked="0"/>
    </xf>
    <xf numFmtId="0" fontId="3" fillId="2" borderId="7" xfId="0" applyFont="1" applyFill="1" applyBorder="1" applyProtection="1">
      <protection locked="0"/>
    </xf>
    <xf numFmtId="0" fontId="2" fillId="0" borderId="1" xfId="0" applyFont="1" applyFill="1" applyBorder="1" applyAlignment="1" applyProtection="1">
      <alignment wrapText="1"/>
      <protection locked="0"/>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Border="1" applyProtection="1">
      <protection locked="0"/>
    </xf>
    <xf numFmtId="0" fontId="1" fillId="2" borderId="7" xfId="0" applyFont="1" applyFill="1" applyBorder="1" applyAlignment="1" applyProtection="1">
      <alignment horizontal="center"/>
      <protection locked="0"/>
    </xf>
    <xf numFmtId="0" fontId="1" fillId="7" borderId="3" xfId="0" applyFont="1" applyFill="1" applyBorder="1" applyAlignment="1" applyProtection="1">
      <alignment horizontal="left" wrapText="1"/>
      <protection locked="0"/>
    </xf>
    <xf numFmtId="0" fontId="1" fillId="7" borderId="3" xfId="0" applyFont="1" applyFill="1" applyBorder="1" applyAlignment="1" applyProtection="1">
      <alignment horizontal="center" wrapText="1"/>
      <protection locked="0"/>
    </xf>
    <xf numFmtId="0" fontId="1" fillId="0" borderId="0" xfId="0" applyFont="1" applyBorder="1" applyAlignment="1" applyProtection="1">
      <alignment horizontal="center"/>
      <protection locked="0"/>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Protection="1">
      <protection locked="0"/>
    </xf>
    <xf numFmtId="0" fontId="0" fillId="0" borderId="1" xfId="0" applyFill="1" applyBorder="1" applyProtection="1">
      <protection locked="0"/>
    </xf>
    <xf numFmtId="0" fontId="0" fillId="0" borderId="1" xfId="0" applyBorder="1" applyProtection="1">
      <protection locked="0"/>
    </xf>
    <xf numFmtId="0" fontId="0" fillId="7" borderId="3" xfId="0" applyFill="1" applyBorder="1" applyAlignment="1" applyProtection="1">
      <alignment wrapText="1"/>
      <protection locked="0"/>
    </xf>
    <xf numFmtId="0" fontId="0" fillId="7" borderId="1" xfId="0" applyFill="1" applyBorder="1" applyProtection="1">
      <protection locked="0"/>
    </xf>
    <xf numFmtId="0" fontId="4" fillId="0" borderId="3" xfId="0" applyFont="1" applyFill="1" applyBorder="1" applyAlignment="1" applyProtection="1">
      <alignment wrapText="1"/>
      <protection locked="0"/>
    </xf>
    <xf numFmtId="0" fontId="0" fillId="7" borderId="1" xfId="0" applyFill="1" applyBorder="1" applyAlignment="1" applyProtection="1">
      <alignment wrapText="1"/>
      <protection locked="0"/>
    </xf>
    <xf numFmtId="0" fontId="0" fillId="0" borderId="0" xfId="0" applyFill="1" applyBorder="1" applyProtection="1">
      <protection locked="0"/>
    </xf>
    <xf numFmtId="0" fontId="1" fillId="7" borderId="3" xfId="0" applyFont="1" applyFill="1" applyBorder="1" applyAlignment="1" applyProtection="1">
      <alignment horizontal="left" wrapText="1"/>
    </xf>
    <xf numFmtId="0" fontId="1" fillId="7" borderId="3" xfId="0" applyFont="1" applyFill="1" applyBorder="1" applyAlignment="1" applyProtection="1">
      <alignment horizont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1" fillId="2" borderId="4" xfId="0" applyFont="1" applyFill="1" applyBorder="1" applyAlignment="1">
      <alignment horizontal="center" vertical="top"/>
    </xf>
    <xf numFmtId="0" fontId="4" fillId="0" borderId="4" xfId="0" applyFont="1" applyBorder="1" applyAlignment="1">
      <alignment horizontal="center" vertical="top"/>
    </xf>
    <xf numFmtId="0" fontId="4" fillId="0" borderId="6" xfId="0" applyFont="1" applyBorder="1" applyAlignment="1">
      <alignment horizontal="center" vertical="top"/>
    </xf>
    <xf numFmtId="0" fontId="1" fillId="0"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vertical="center"/>
    </xf>
    <xf numFmtId="0" fontId="1" fillId="0" borderId="1" xfId="0"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4" fillId="0" borderId="4" xfId="0" applyNumberFormat="1" applyFont="1" applyBorder="1" applyAlignment="1">
      <alignment vertical="center"/>
    </xf>
    <xf numFmtId="0" fontId="4" fillId="0" borderId="6" xfId="0" applyNumberFormat="1" applyFont="1" applyBorder="1" applyAlignment="1">
      <alignment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0" xfId="0" applyFont="1" applyBorder="1" applyAlignment="1">
      <alignment horizontal="left"/>
    </xf>
    <xf numFmtId="0" fontId="9" fillId="0" borderId="11"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9" fillId="0" borderId="8"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2" fillId="6" borderId="1" xfId="0" applyNumberFormat="1" applyFont="1" applyFill="1" applyBorder="1" applyAlignment="1" applyProtection="1">
      <alignment horizontal="center"/>
      <protection locked="0"/>
    </xf>
    <xf numFmtId="0" fontId="0" fillId="6" borderId="1" xfId="0" applyNumberFormat="1" applyFill="1" applyBorder="1" applyAlignment="1" applyProtection="1">
      <alignment horizontal="center"/>
      <protection locked="0"/>
    </xf>
    <xf numFmtId="0" fontId="0" fillId="6" borderId="1" xfId="0" applyNumberFormat="1" applyFill="1" applyBorder="1" applyAlignment="1" applyProtection="1">
      <protection locked="0"/>
    </xf>
    <xf numFmtId="0" fontId="0" fillId="0" borderId="1" xfId="0" applyBorder="1" applyAlignment="1" applyProtection="1">
      <protection locked="0"/>
    </xf>
    <xf numFmtId="0" fontId="2" fillId="3" borderId="2"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4" xfId="0" applyBorder="1" applyAlignment="1" applyProtection="1">
      <protection locked="0"/>
    </xf>
    <xf numFmtId="0" fontId="0" fillId="0" borderId="6" xfId="0" applyBorder="1" applyAlignment="1" applyProtection="1">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2" fillId="3" borderId="4" xfId="0"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7" borderId="2" xfId="0" applyNumberFormat="1" applyFont="1" applyFill="1" applyBorder="1" applyAlignment="1" applyProtection="1">
      <alignment horizontal="center"/>
      <protection locked="0"/>
    </xf>
    <xf numFmtId="0" fontId="0" fillId="7" borderId="4" xfId="0" applyNumberFormat="1" applyFill="1" applyBorder="1" applyAlignment="1" applyProtection="1">
      <alignment horizontal="center"/>
      <protection locked="0"/>
    </xf>
    <xf numFmtId="0" fontId="0" fillId="7" borderId="6" xfId="0" applyNumberFormat="1" applyFill="1" applyBorder="1" applyAlignment="1" applyProtection="1">
      <protection locked="0"/>
    </xf>
    <xf numFmtId="0" fontId="5" fillId="2" borderId="0" xfId="0" applyFont="1" applyFill="1" applyBorder="1" applyAlignment="1" applyProtection="1">
      <alignment horizontal="center" vertical="top"/>
      <protection locked="0"/>
    </xf>
    <xf numFmtId="0" fontId="6" fillId="0" borderId="0" xfId="0" applyFont="1" applyAlignment="1" applyProtection="1">
      <alignment horizontal="center" vertical="top"/>
      <protection locked="0"/>
    </xf>
    <xf numFmtId="0" fontId="2" fillId="0" borderId="1" xfId="0" applyFont="1" applyFill="1" applyBorder="1" applyAlignment="1" applyProtection="1">
      <alignment horizontal="center"/>
      <protection locked="0"/>
    </xf>
    <xf numFmtId="0" fontId="2" fillId="0" borderId="2" xfId="0" applyNumberFormat="1" applyFont="1" applyFill="1" applyBorder="1" applyAlignment="1" applyProtection="1">
      <alignment horizontal="center"/>
      <protection locked="0"/>
    </xf>
    <xf numFmtId="0" fontId="2" fillId="0" borderId="4" xfId="0" applyNumberFormat="1" applyFont="1" applyFill="1" applyBorder="1" applyAlignment="1" applyProtection="1">
      <alignment horizontal="center"/>
      <protection locked="0"/>
    </xf>
    <xf numFmtId="0" fontId="0" fillId="0" borderId="4" xfId="0" applyNumberFormat="1" applyBorder="1" applyAlignment="1" applyProtection="1">
      <protection locked="0"/>
    </xf>
    <xf numFmtId="0" fontId="0" fillId="0" borderId="6" xfId="0" applyNumberFormat="1" applyBorder="1" applyAlignment="1" applyProtection="1">
      <protection locked="0"/>
    </xf>
    <xf numFmtId="0" fontId="5" fillId="2" borderId="0" xfId="0" applyFont="1" applyFill="1" applyAlignment="1" applyProtection="1">
      <alignment horizontal="center"/>
      <protection hidden="1"/>
    </xf>
    <xf numFmtId="0" fontId="6" fillId="0" borderId="0" xfId="0" applyFont="1" applyAlignment="1" applyProtection="1">
      <protection hidden="1"/>
    </xf>
    <xf numFmtId="0" fontId="2" fillId="0" borderId="1" xfId="0" applyFont="1" applyFill="1" applyBorder="1" applyAlignment="1" applyProtection="1">
      <alignment horizontal="center"/>
      <protection hidden="1"/>
    </xf>
    <xf numFmtId="0" fontId="2" fillId="0" borderId="2" xfId="0" applyNumberFormat="1" applyFont="1" applyFill="1" applyBorder="1" applyAlignment="1" applyProtection="1">
      <alignment horizontal="center"/>
      <protection hidden="1"/>
    </xf>
    <xf numFmtId="0" fontId="0" fillId="0" borderId="4" xfId="0" applyNumberFormat="1" applyBorder="1" applyAlignment="1" applyProtection="1">
      <alignment horizontal="center"/>
      <protection hidden="1"/>
    </xf>
    <xf numFmtId="0" fontId="0" fillId="0" borderId="6" xfId="0" applyNumberFormat="1" applyBorder="1" applyAlignment="1" applyProtection="1">
      <alignment horizontal="center"/>
      <protection hidden="1"/>
    </xf>
    <xf numFmtId="166" fontId="0" fillId="0" borderId="1" xfId="0" applyNumberFormat="1" applyBorder="1" applyAlignment="1" applyProtection="1">
      <alignment horizontal="center"/>
    </xf>
    <xf numFmtId="0" fontId="0" fillId="0" borderId="1" xfId="0" applyBorder="1" applyAlignment="1" applyProtection="1">
      <alignment horizontal="center"/>
    </xf>
    <xf numFmtId="0" fontId="2" fillId="3" borderId="2" xfId="0" applyFont="1" applyFill="1" applyBorder="1" applyAlignment="1" applyProtection="1">
      <alignment horizontal="center"/>
      <protection hidden="1"/>
    </xf>
    <xf numFmtId="0" fontId="0" fillId="0" borderId="4" xfId="0" applyBorder="1" applyAlignment="1">
      <alignment horizontal="center"/>
    </xf>
    <xf numFmtId="0" fontId="0" fillId="0" borderId="6" xfId="0" applyBorder="1" applyAlignment="1">
      <alignment horizontal="center"/>
    </xf>
    <xf numFmtId="0" fontId="1" fillId="0" borderId="1" xfId="0" applyFont="1" applyBorder="1" applyAlignment="1" applyProtection="1">
      <alignment horizontal="center"/>
      <protection locked="0"/>
    </xf>
    <xf numFmtId="0" fontId="0" fillId="0" borderId="1" xfId="0" applyFill="1" applyBorder="1" applyAlignment="1" applyProtection="1">
      <alignment horizontal="center"/>
    </xf>
    <xf numFmtId="0" fontId="1" fillId="0" borderId="1" xfId="0" applyFont="1" applyBorder="1" applyAlignment="1" applyProtection="1">
      <alignment horizontal="center"/>
    </xf>
    <xf numFmtId="1" fontId="2" fillId="3" borderId="2" xfId="0" applyNumberFormat="1" applyFont="1" applyFill="1" applyBorder="1" applyAlignment="1" applyProtection="1">
      <alignment horizontal="center"/>
      <protection hidden="1"/>
    </xf>
    <xf numFmtId="1" fontId="0" fillId="0" borderId="4" xfId="0" applyNumberFormat="1" applyBorder="1" applyAlignment="1">
      <alignment horizontal="center"/>
    </xf>
    <xf numFmtId="1" fontId="0" fillId="0" borderId="6" xfId="0" applyNumberFormat="1" applyBorder="1" applyAlignment="1">
      <alignment horizontal="center"/>
    </xf>
    <xf numFmtId="166" fontId="2" fillId="0" borderId="1" xfId="0" applyNumberFormat="1" applyFont="1" applyFill="1" applyBorder="1" applyAlignment="1" applyProtection="1">
      <alignment horizontal="center"/>
      <protection hidden="1"/>
    </xf>
    <xf numFmtId="166" fontId="2" fillId="0" borderId="2" xfId="0" applyNumberFormat="1" applyFont="1" applyFill="1" applyBorder="1" applyAlignment="1" applyProtection="1">
      <alignment horizontal="center"/>
      <protection hidden="1"/>
    </xf>
    <xf numFmtId="166" fontId="0" fillId="0" borderId="4" xfId="0" applyNumberFormat="1" applyBorder="1" applyAlignment="1" applyProtection="1">
      <alignment horizontal="center"/>
      <protection hidden="1"/>
    </xf>
    <xf numFmtId="166" fontId="0" fillId="0" borderId="6" xfId="0" applyNumberFormat="1" applyBorder="1" applyAlignment="1" applyProtection="1">
      <alignment horizontal="center"/>
      <protection hidden="1"/>
    </xf>
    <xf numFmtId="0" fontId="5" fillId="2" borderId="5" xfId="0" applyFont="1" applyFill="1" applyBorder="1" applyAlignment="1">
      <alignment horizontal="center" vertical="top"/>
    </xf>
    <xf numFmtId="0" fontId="6" fillId="0" borderId="5" xfId="0" applyFont="1" applyBorder="1" applyAlignment="1">
      <alignment horizontal="center" vertical="top"/>
    </xf>
    <xf numFmtId="0" fontId="2" fillId="0" borderId="2" xfId="0" applyFont="1" applyFill="1" applyBorder="1" applyAlignment="1">
      <alignment horizontal="center"/>
    </xf>
    <xf numFmtId="0" fontId="4" fillId="0" borderId="2" xfId="0" applyFont="1" applyBorder="1" applyAlignment="1">
      <alignment vertical="top" wrapText="1"/>
    </xf>
    <xf numFmtId="0" fontId="4" fillId="0" borderId="4" xfId="0" applyFont="1" applyBorder="1" applyAlignment="1"/>
    <xf numFmtId="0" fontId="4" fillId="0" borderId="6" xfId="0" applyFont="1" applyBorder="1" applyAlignment="1"/>
    <xf numFmtId="0" fontId="4" fillId="0" borderId="2" xfId="0" applyFont="1" applyFill="1" applyBorder="1" applyAlignment="1">
      <alignment horizontal="center"/>
    </xf>
    <xf numFmtId="0" fontId="4" fillId="0" borderId="4" xfId="0" applyFont="1" applyFill="1" applyBorder="1" applyAlignment="1"/>
    <xf numFmtId="0" fontId="4" fillId="0" borderId="6" xfId="0" applyFont="1" applyFill="1" applyBorder="1" applyAlignment="1"/>
    <xf numFmtId="0" fontId="1" fillId="0" borderId="2" xfId="0" applyFont="1" applyFill="1" applyBorder="1" applyAlignment="1"/>
    <xf numFmtId="0" fontId="1" fillId="0" borderId="4" xfId="0" applyFont="1" applyBorder="1" applyAlignment="1"/>
    <xf numFmtId="0" fontId="1" fillId="0" borderId="6" xfId="0" applyFont="1" applyBorder="1" applyAlignment="1"/>
    <xf numFmtId="0" fontId="2" fillId="3" borderId="4"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xf>
    <xf numFmtId="0" fontId="2" fillId="4" borderId="1" xfId="0" applyFont="1" applyFill="1" applyBorder="1" applyAlignment="1">
      <alignment horizontal="center"/>
    </xf>
    <xf numFmtId="0" fontId="0" fillId="4" borderId="1" xfId="0" applyFill="1" applyBorder="1" applyAlignment="1">
      <alignment horizontal="center"/>
    </xf>
    <xf numFmtId="0" fontId="1" fillId="0" borderId="4" xfId="0" applyFont="1" applyFill="1" applyBorder="1" applyAlignment="1"/>
    <xf numFmtId="0" fontId="1" fillId="0" borderId="6" xfId="0" applyFont="1" applyFill="1" applyBorder="1" applyAlignment="1"/>
    <xf numFmtId="165" fontId="2" fillId="0" borderId="2" xfId="0" applyNumberFormat="1" applyFont="1" applyFill="1" applyBorder="1" applyAlignment="1">
      <alignment horizontal="center"/>
    </xf>
    <xf numFmtId="165" fontId="2" fillId="0" borderId="4" xfId="0" applyNumberFormat="1" applyFont="1" applyFill="1" applyBorder="1" applyAlignment="1">
      <alignment horizontal="center"/>
    </xf>
    <xf numFmtId="0" fontId="0" fillId="0" borderId="4" xfId="0" applyBorder="1" applyAlignment="1"/>
    <xf numFmtId="0" fontId="0" fillId="0" borderId="6" xfId="0" applyBorder="1" applyAlignment="1"/>
  </cellXfs>
  <cellStyles count="1">
    <cellStyle name="Normal" xfId="0" builtinId="0"/>
  </cellStyles>
  <dxfs count="0"/>
  <tableStyles count="0" defaultTableStyle="TableStyleMedium2" defaultPivotStyle="PivotStyleLight16"/>
  <colors>
    <mruColors>
      <color rgb="FFFFFF99"/>
      <color rgb="FFCCFF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4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Results!$B$1</c:f>
          <c:strCache>
            <c:ptCount val="1"/>
            <c:pt idx="0">
              <c:v>Audit of PEWS</c:v>
            </c:pt>
          </c:strCache>
        </c:strRef>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Results!$B$63:$B$67</c:f>
              <c:strCache>
                <c:ptCount val="5"/>
                <c:pt idx="0">
                  <c:v> Documentation Standards</c:v>
                </c:pt>
                <c:pt idx="1">
                  <c:v> Parameters</c:v>
                </c:pt>
                <c:pt idx="2">
                  <c:v> Scoring</c:v>
                </c:pt>
                <c:pt idx="3">
                  <c:v>Escalation </c:v>
                </c:pt>
                <c:pt idx="4">
                  <c:v> Variance use</c:v>
                </c:pt>
              </c:strCache>
            </c:strRef>
          </c:cat>
          <c:val>
            <c:numRef>
              <c:f>Results!$C$63:$C$67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815-4566-84B8-974B8CBEF736}"/>
            </c:ext>
          </c:extLst>
        </c:ser>
        <c:dLbls>
          <c:showLegendKey val="0"/>
          <c:showVal val="0"/>
          <c:showCatName val="0"/>
          <c:showSerName val="0"/>
          <c:showPercent val="0"/>
          <c:showBubbleSize val="0"/>
        </c:dLbls>
        <c:gapWidth val="150"/>
        <c:axId val="83525632"/>
        <c:axId val="83527168"/>
      </c:barChart>
      <c:catAx>
        <c:axId val="83525632"/>
        <c:scaling>
          <c:orientation val="minMax"/>
        </c:scaling>
        <c:delete val="0"/>
        <c:axPos val="b"/>
        <c:numFmt formatCode="General" sourceLinked="0"/>
        <c:majorTickMark val="none"/>
        <c:minorTickMark val="none"/>
        <c:tickLblPos val="nextTo"/>
        <c:crossAx val="83527168"/>
        <c:crosses val="autoZero"/>
        <c:auto val="1"/>
        <c:lblAlgn val="ctr"/>
        <c:lblOffset val="100"/>
        <c:noMultiLvlLbl val="0"/>
      </c:catAx>
      <c:valAx>
        <c:axId val="83527168"/>
        <c:scaling>
          <c:orientation val="minMax"/>
          <c:max val="100"/>
        </c:scaling>
        <c:delete val="0"/>
        <c:axPos val="l"/>
        <c:majorGridlines/>
        <c:numFmt formatCode="0.0" sourceLinked="1"/>
        <c:majorTickMark val="none"/>
        <c:minorTickMark val="none"/>
        <c:tickLblPos val="nextTo"/>
        <c:crossAx val="83525632"/>
        <c:crosses val="autoZero"/>
        <c:crossBetween val="between"/>
      </c:valAx>
    </c:plotArea>
    <c:legend>
      <c:legendPos val="t"/>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Jan!$B$1</c:f>
          <c:strCache>
            <c:ptCount val="1"/>
            <c:pt idx="0">
              <c:v>Audit of PEWS</c:v>
            </c:pt>
          </c:strCache>
        </c:strRef>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Jan!$B$62:$B$64</c:f>
              <c:strCache>
                <c:ptCount val="3"/>
                <c:pt idx="0">
                  <c:v> Documentation Standards</c:v>
                </c:pt>
                <c:pt idx="1">
                  <c:v> Parameters</c:v>
                </c:pt>
                <c:pt idx="2">
                  <c:v> Scoring</c:v>
                </c:pt>
              </c:strCache>
            </c:strRef>
          </c:cat>
          <c:val>
            <c:numRef>
              <c:f>Jan!$C$62:$C$64</c:f>
              <c:numCache>
                <c:formatCode>0.0</c:formatCode>
                <c:ptCount val="3"/>
                <c:pt idx="0">
                  <c:v>0</c:v>
                </c:pt>
                <c:pt idx="1">
                  <c:v>0</c:v>
                </c:pt>
                <c:pt idx="2">
                  <c:v>0</c:v>
                </c:pt>
              </c:numCache>
            </c:numRef>
          </c:val>
          <c:extLst>
            <c:ext xmlns:c16="http://schemas.microsoft.com/office/drawing/2014/chart" uri="{C3380CC4-5D6E-409C-BE32-E72D297353CC}">
              <c16:uniqueId val="{00000000-D02F-4C72-985B-AB97BF2B6363}"/>
            </c:ext>
          </c:extLst>
        </c:ser>
        <c:dLbls>
          <c:showLegendKey val="0"/>
          <c:showVal val="0"/>
          <c:showCatName val="0"/>
          <c:showSerName val="0"/>
          <c:showPercent val="0"/>
          <c:showBubbleSize val="0"/>
        </c:dLbls>
        <c:gapWidth val="150"/>
        <c:axId val="89913216"/>
        <c:axId val="89914752"/>
      </c:barChart>
      <c:catAx>
        <c:axId val="89913216"/>
        <c:scaling>
          <c:orientation val="minMax"/>
        </c:scaling>
        <c:delete val="0"/>
        <c:axPos val="b"/>
        <c:numFmt formatCode="General" sourceLinked="0"/>
        <c:majorTickMark val="none"/>
        <c:minorTickMark val="none"/>
        <c:tickLblPos val="nextTo"/>
        <c:crossAx val="89914752"/>
        <c:crosses val="autoZero"/>
        <c:auto val="1"/>
        <c:lblAlgn val="ctr"/>
        <c:lblOffset val="100"/>
        <c:noMultiLvlLbl val="0"/>
      </c:catAx>
      <c:valAx>
        <c:axId val="89914752"/>
        <c:scaling>
          <c:orientation val="minMax"/>
          <c:max val="100"/>
        </c:scaling>
        <c:delete val="0"/>
        <c:axPos val="l"/>
        <c:majorGridlines/>
        <c:numFmt formatCode="0.0" sourceLinked="1"/>
        <c:majorTickMark val="none"/>
        <c:minorTickMark val="none"/>
        <c:tickLblPos val="nextTo"/>
        <c:crossAx val="89913216"/>
        <c:crosses val="autoZero"/>
        <c:crossBetween val="between"/>
      </c:valAx>
    </c:plotArea>
    <c:legend>
      <c:legendPos val="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Aug!$B$1</c:f>
          <c:strCache>
            <c:ptCount val="1"/>
            <c:pt idx="0">
              <c:v>Audit of PEWS</c:v>
            </c:pt>
          </c:strCache>
        </c:strRef>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Aug!$B$62:$B$64</c:f>
              <c:strCache>
                <c:ptCount val="3"/>
                <c:pt idx="0">
                  <c:v> Documentation Standards</c:v>
                </c:pt>
                <c:pt idx="1">
                  <c:v> Parameters</c:v>
                </c:pt>
                <c:pt idx="2">
                  <c:v> Scoring</c:v>
                </c:pt>
              </c:strCache>
            </c:strRef>
          </c:cat>
          <c:val>
            <c:numRef>
              <c:f>Aug!$C$62:$C$64</c:f>
              <c:numCache>
                <c:formatCode>0.0</c:formatCode>
                <c:ptCount val="3"/>
                <c:pt idx="0">
                  <c:v>0</c:v>
                </c:pt>
                <c:pt idx="1">
                  <c:v>0</c:v>
                </c:pt>
                <c:pt idx="2">
                  <c:v>0</c:v>
                </c:pt>
              </c:numCache>
            </c:numRef>
          </c:val>
          <c:extLst>
            <c:ext xmlns:c16="http://schemas.microsoft.com/office/drawing/2014/chart" uri="{C3380CC4-5D6E-409C-BE32-E72D297353CC}">
              <c16:uniqueId val="{00000000-9527-436B-AC52-61BEF3148B74}"/>
            </c:ext>
          </c:extLst>
        </c:ser>
        <c:dLbls>
          <c:showLegendKey val="0"/>
          <c:showVal val="0"/>
          <c:showCatName val="0"/>
          <c:showSerName val="0"/>
          <c:showPercent val="0"/>
          <c:showBubbleSize val="0"/>
        </c:dLbls>
        <c:gapWidth val="150"/>
        <c:axId val="96650752"/>
        <c:axId val="96652288"/>
      </c:barChart>
      <c:catAx>
        <c:axId val="96650752"/>
        <c:scaling>
          <c:orientation val="minMax"/>
        </c:scaling>
        <c:delete val="0"/>
        <c:axPos val="b"/>
        <c:numFmt formatCode="General" sourceLinked="0"/>
        <c:majorTickMark val="none"/>
        <c:minorTickMark val="none"/>
        <c:tickLblPos val="nextTo"/>
        <c:crossAx val="96652288"/>
        <c:crosses val="autoZero"/>
        <c:auto val="1"/>
        <c:lblAlgn val="ctr"/>
        <c:lblOffset val="100"/>
        <c:noMultiLvlLbl val="0"/>
      </c:catAx>
      <c:valAx>
        <c:axId val="96652288"/>
        <c:scaling>
          <c:orientation val="minMax"/>
          <c:max val="100"/>
        </c:scaling>
        <c:delete val="0"/>
        <c:axPos val="l"/>
        <c:majorGridlines/>
        <c:numFmt formatCode="0.0" sourceLinked="1"/>
        <c:majorTickMark val="none"/>
        <c:minorTickMark val="none"/>
        <c:tickLblPos val="nextTo"/>
        <c:crossAx val="9665075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Aug!$B$1</c:f>
          <c:strCache>
            <c:ptCount val="1"/>
            <c:pt idx="0">
              <c:v>Audit of PEWS</c:v>
            </c:pt>
          </c:strCache>
        </c:strRef>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Aug!$B$65:$B$66</c:f>
              <c:strCache>
                <c:ptCount val="2"/>
                <c:pt idx="0">
                  <c:v>Escalation </c:v>
                </c:pt>
                <c:pt idx="1">
                  <c:v> Variance use</c:v>
                </c:pt>
              </c:strCache>
            </c:strRef>
          </c:cat>
          <c:val>
            <c:numRef>
              <c:f>Aug!$C$65:$C$66</c:f>
              <c:numCache>
                <c:formatCode>0.0</c:formatCode>
                <c:ptCount val="2"/>
                <c:pt idx="0">
                  <c:v>0</c:v>
                </c:pt>
                <c:pt idx="1">
                  <c:v>0</c:v>
                </c:pt>
              </c:numCache>
            </c:numRef>
          </c:val>
          <c:extLst>
            <c:ext xmlns:c16="http://schemas.microsoft.com/office/drawing/2014/chart" uri="{C3380CC4-5D6E-409C-BE32-E72D297353CC}">
              <c16:uniqueId val="{00000000-175F-4704-9E91-AA9795ACE6A0}"/>
            </c:ext>
          </c:extLst>
        </c:ser>
        <c:dLbls>
          <c:showLegendKey val="0"/>
          <c:showVal val="0"/>
          <c:showCatName val="0"/>
          <c:showSerName val="0"/>
          <c:showPercent val="0"/>
          <c:showBubbleSize val="0"/>
        </c:dLbls>
        <c:gapWidth val="150"/>
        <c:axId val="96677248"/>
        <c:axId val="96695424"/>
      </c:barChart>
      <c:catAx>
        <c:axId val="96677248"/>
        <c:scaling>
          <c:orientation val="minMax"/>
        </c:scaling>
        <c:delete val="0"/>
        <c:axPos val="b"/>
        <c:numFmt formatCode="General" sourceLinked="0"/>
        <c:majorTickMark val="none"/>
        <c:minorTickMark val="none"/>
        <c:tickLblPos val="nextTo"/>
        <c:crossAx val="96695424"/>
        <c:crosses val="autoZero"/>
        <c:auto val="1"/>
        <c:lblAlgn val="ctr"/>
        <c:lblOffset val="100"/>
        <c:noMultiLvlLbl val="0"/>
      </c:catAx>
      <c:valAx>
        <c:axId val="96695424"/>
        <c:scaling>
          <c:orientation val="minMax"/>
          <c:max val="100"/>
        </c:scaling>
        <c:delete val="0"/>
        <c:axPos val="l"/>
        <c:majorGridlines/>
        <c:numFmt formatCode="0.0" sourceLinked="1"/>
        <c:majorTickMark val="none"/>
        <c:minorTickMark val="none"/>
        <c:tickLblPos val="nextTo"/>
        <c:crossAx val="9667724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Aug!$B$1</c:f>
          <c:strCache>
            <c:ptCount val="1"/>
            <c:pt idx="0">
              <c:v>Audit of PEWS</c:v>
            </c:pt>
          </c:strCache>
        </c:strRef>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Aug!$B$67</c:f>
              <c:strCache>
                <c:ptCount val="1"/>
                <c:pt idx="0">
                  <c:v>Overall Compliance</c:v>
                </c:pt>
              </c:strCache>
            </c:strRef>
          </c:cat>
          <c:val>
            <c:numRef>
              <c:f>Aug!$C$67</c:f>
              <c:numCache>
                <c:formatCode>0.0</c:formatCode>
                <c:ptCount val="1"/>
                <c:pt idx="0">
                  <c:v>0</c:v>
                </c:pt>
              </c:numCache>
            </c:numRef>
          </c:val>
          <c:extLst>
            <c:ext xmlns:c16="http://schemas.microsoft.com/office/drawing/2014/chart" uri="{C3380CC4-5D6E-409C-BE32-E72D297353CC}">
              <c16:uniqueId val="{00000000-2FCE-4D54-9DD6-EFB9C256E994}"/>
            </c:ext>
          </c:extLst>
        </c:ser>
        <c:dLbls>
          <c:showLegendKey val="0"/>
          <c:showVal val="0"/>
          <c:showCatName val="0"/>
          <c:showSerName val="0"/>
          <c:showPercent val="0"/>
          <c:showBubbleSize val="0"/>
        </c:dLbls>
        <c:gapWidth val="150"/>
        <c:axId val="96716288"/>
        <c:axId val="96717824"/>
      </c:barChart>
      <c:catAx>
        <c:axId val="96716288"/>
        <c:scaling>
          <c:orientation val="minMax"/>
        </c:scaling>
        <c:delete val="0"/>
        <c:axPos val="b"/>
        <c:numFmt formatCode="General" sourceLinked="0"/>
        <c:majorTickMark val="none"/>
        <c:minorTickMark val="none"/>
        <c:tickLblPos val="nextTo"/>
        <c:crossAx val="96717824"/>
        <c:crosses val="autoZero"/>
        <c:auto val="1"/>
        <c:lblAlgn val="ctr"/>
        <c:lblOffset val="100"/>
        <c:noMultiLvlLbl val="0"/>
      </c:catAx>
      <c:valAx>
        <c:axId val="96717824"/>
        <c:scaling>
          <c:orientation val="minMax"/>
          <c:max val="100"/>
          <c:min val="0"/>
        </c:scaling>
        <c:delete val="0"/>
        <c:axPos val="l"/>
        <c:majorGridlines/>
        <c:numFmt formatCode="0.0" sourceLinked="1"/>
        <c:majorTickMark val="none"/>
        <c:minorTickMark val="none"/>
        <c:tickLblPos val="nextTo"/>
        <c:crossAx val="9671628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Aug!$B$18</c:f>
          <c:strCache>
            <c:ptCount val="1"/>
            <c:pt idx="0">
              <c:v>Section 1: DOCUMENTATION STANDARDS </c:v>
            </c:pt>
          </c:strCache>
        </c:strRef>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Aug!$F$19:$F$23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E18-43B9-B01A-F466A444E001}"/>
            </c:ext>
          </c:extLst>
        </c:ser>
        <c:dLbls>
          <c:showLegendKey val="0"/>
          <c:showVal val="0"/>
          <c:showCatName val="0"/>
          <c:showSerName val="0"/>
          <c:showPercent val="0"/>
          <c:showBubbleSize val="0"/>
        </c:dLbls>
        <c:gapWidth val="150"/>
        <c:axId val="96812416"/>
        <c:axId val="96846976"/>
      </c:barChart>
      <c:catAx>
        <c:axId val="96812416"/>
        <c:scaling>
          <c:orientation val="minMax"/>
        </c:scaling>
        <c:delete val="0"/>
        <c:axPos val="b"/>
        <c:numFmt formatCode="General" sourceLinked="0"/>
        <c:majorTickMark val="none"/>
        <c:minorTickMark val="none"/>
        <c:tickLblPos val="nextTo"/>
        <c:crossAx val="96846976"/>
        <c:crosses val="autoZero"/>
        <c:auto val="1"/>
        <c:lblAlgn val="ctr"/>
        <c:lblOffset val="100"/>
        <c:noMultiLvlLbl val="0"/>
      </c:catAx>
      <c:valAx>
        <c:axId val="96846976"/>
        <c:scaling>
          <c:orientation val="minMax"/>
          <c:max val="100"/>
        </c:scaling>
        <c:delete val="0"/>
        <c:axPos val="l"/>
        <c:majorGridlines/>
        <c:numFmt formatCode="0.0" sourceLinked="1"/>
        <c:majorTickMark val="none"/>
        <c:minorTickMark val="none"/>
        <c:tickLblPos val="nextTo"/>
        <c:crossAx val="96812416"/>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Aug!$F$26:$F$31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AC7-46A7-A2AC-5D54BD1E8B72}"/>
            </c:ext>
          </c:extLst>
        </c:ser>
        <c:dLbls>
          <c:showLegendKey val="0"/>
          <c:showVal val="0"/>
          <c:showCatName val="0"/>
          <c:showSerName val="0"/>
          <c:showPercent val="0"/>
          <c:showBubbleSize val="0"/>
        </c:dLbls>
        <c:gapWidth val="150"/>
        <c:axId val="97916416"/>
        <c:axId val="97917952"/>
      </c:barChart>
      <c:catAx>
        <c:axId val="97916416"/>
        <c:scaling>
          <c:orientation val="minMax"/>
        </c:scaling>
        <c:delete val="0"/>
        <c:axPos val="b"/>
        <c:numFmt formatCode="General" sourceLinked="0"/>
        <c:majorTickMark val="none"/>
        <c:minorTickMark val="none"/>
        <c:tickLblPos val="nextTo"/>
        <c:crossAx val="97917952"/>
        <c:crosses val="autoZero"/>
        <c:auto val="1"/>
        <c:lblAlgn val="ctr"/>
        <c:lblOffset val="100"/>
        <c:noMultiLvlLbl val="0"/>
      </c:catAx>
      <c:valAx>
        <c:axId val="97917952"/>
        <c:scaling>
          <c:orientation val="minMax"/>
          <c:max val="100"/>
        </c:scaling>
        <c:delete val="0"/>
        <c:axPos val="l"/>
        <c:majorGridlines/>
        <c:numFmt formatCode="0.0" sourceLinked="1"/>
        <c:majorTickMark val="none"/>
        <c:minorTickMark val="none"/>
        <c:tickLblPos val="nextTo"/>
        <c:crossAx val="97916416"/>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Aug!$F$32:$F$36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0EE-4B0F-BCBD-95799483EA97}"/>
            </c:ext>
          </c:extLst>
        </c:ser>
        <c:dLbls>
          <c:showLegendKey val="0"/>
          <c:showVal val="0"/>
          <c:showCatName val="0"/>
          <c:showSerName val="0"/>
          <c:showPercent val="0"/>
          <c:showBubbleSize val="0"/>
        </c:dLbls>
        <c:gapWidth val="150"/>
        <c:axId val="97938816"/>
        <c:axId val="97961088"/>
      </c:barChart>
      <c:catAx>
        <c:axId val="97938816"/>
        <c:scaling>
          <c:orientation val="minMax"/>
        </c:scaling>
        <c:delete val="0"/>
        <c:axPos val="b"/>
        <c:numFmt formatCode="General" sourceLinked="0"/>
        <c:majorTickMark val="none"/>
        <c:minorTickMark val="none"/>
        <c:tickLblPos val="nextTo"/>
        <c:crossAx val="97961088"/>
        <c:crosses val="autoZero"/>
        <c:auto val="1"/>
        <c:lblAlgn val="ctr"/>
        <c:lblOffset val="100"/>
        <c:noMultiLvlLbl val="0"/>
      </c:catAx>
      <c:valAx>
        <c:axId val="97961088"/>
        <c:scaling>
          <c:orientation val="minMax"/>
          <c:max val="100"/>
        </c:scaling>
        <c:delete val="0"/>
        <c:axPos val="l"/>
        <c:majorGridlines/>
        <c:numFmt formatCode="0.0" sourceLinked="1"/>
        <c:majorTickMark val="none"/>
        <c:minorTickMark val="none"/>
        <c:tickLblPos val="nextTo"/>
        <c:crossAx val="9793881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Aug!$B$38</c:f>
          <c:strCache>
            <c:ptCount val="1"/>
            <c:pt idx="0">
              <c:v>Section 3: SCORING </c:v>
            </c:pt>
          </c:strCache>
        </c:strRef>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Aug!$B$39:$B$40</c:f>
              <c:strCache>
                <c:ptCount val="2"/>
                <c:pt idx="0">
                  <c:v>Every individual parameter score correct </c:v>
                </c:pt>
                <c:pt idx="1">
                  <c:v>Total PEWS Score correct on every entry</c:v>
                </c:pt>
              </c:strCache>
            </c:strRef>
          </c:cat>
          <c:val>
            <c:numRef>
              <c:f>Aug!$F$39:$F$40</c:f>
              <c:numCache>
                <c:formatCode>0.0</c:formatCode>
                <c:ptCount val="2"/>
                <c:pt idx="0">
                  <c:v>0</c:v>
                </c:pt>
                <c:pt idx="1">
                  <c:v>0</c:v>
                </c:pt>
              </c:numCache>
            </c:numRef>
          </c:val>
          <c:extLst>
            <c:ext xmlns:c16="http://schemas.microsoft.com/office/drawing/2014/chart" uri="{C3380CC4-5D6E-409C-BE32-E72D297353CC}">
              <c16:uniqueId val="{00000000-FA24-4F48-931F-7175FFBB61EE}"/>
            </c:ext>
          </c:extLst>
        </c:ser>
        <c:dLbls>
          <c:showLegendKey val="0"/>
          <c:showVal val="0"/>
          <c:showCatName val="0"/>
          <c:showSerName val="0"/>
          <c:showPercent val="0"/>
          <c:showBubbleSize val="0"/>
        </c:dLbls>
        <c:gapWidth val="150"/>
        <c:axId val="97650176"/>
        <c:axId val="97651712"/>
      </c:barChart>
      <c:catAx>
        <c:axId val="97650176"/>
        <c:scaling>
          <c:orientation val="minMax"/>
        </c:scaling>
        <c:delete val="0"/>
        <c:axPos val="b"/>
        <c:numFmt formatCode="General" sourceLinked="0"/>
        <c:majorTickMark val="none"/>
        <c:minorTickMark val="none"/>
        <c:tickLblPos val="nextTo"/>
        <c:crossAx val="97651712"/>
        <c:crosses val="autoZero"/>
        <c:auto val="1"/>
        <c:lblAlgn val="ctr"/>
        <c:lblOffset val="100"/>
        <c:noMultiLvlLbl val="0"/>
      </c:catAx>
      <c:valAx>
        <c:axId val="97651712"/>
        <c:scaling>
          <c:orientation val="minMax"/>
          <c:max val="100"/>
        </c:scaling>
        <c:delete val="0"/>
        <c:axPos val="l"/>
        <c:majorGridlines/>
        <c:numFmt formatCode="0.0" sourceLinked="1"/>
        <c:majorTickMark val="none"/>
        <c:minorTickMark val="none"/>
        <c:tickLblPos val="nextTo"/>
        <c:crossAx val="9765017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Aug!$B$42</c:f>
          <c:strCache>
            <c:ptCount val="1"/>
            <c:pt idx="0">
              <c:v>Section 4: ESCALATION</c:v>
            </c:pt>
          </c:strCache>
        </c:strRef>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Aug!$B$43:$B$44</c:f>
              <c:strCache>
                <c:ptCount val="2"/>
                <c:pt idx="0">
                  <c:v>Evidence of Nursing Response to triggers</c:v>
                </c:pt>
                <c:pt idx="1">
                  <c:v>Evidence of Medical Response to requested action or review</c:v>
                </c:pt>
              </c:strCache>
            </c:strRef>
          </c:cat>
          <c:val>
            <c:numRef>
              <c:f>Aug!$F$43:$F$44</c:f>
              <c:numCache>
                <c:formatCode>0.0</c:formatCode>
                <c:ptCount val="2"/>
                <c:pt idx="0">
                  <c:v>0</c:v>
                </c:pt>
                <c:pt idx="1">
                  <c:v>0</c:v>
                </c:pt>
              </c:numCache>
            </c:numRef>
          </c:val>
          <c:extLst>
            <c:ext xmlns:c16="http://schemas.microsoft.com/office/drawing/2014/chart" uri="{C3380CC4-5D6E-409C-BE32-E72D297353CC}">
              <c16:uniqueId val="{00000000-A7A4-43C2-AEEF-D1E6B61FE3EA}"/>
            </c:ext>
          </c:extLst>
        </c:ser>
        <c:dLbls>
          <c:showLegendKey val="0"/>
          <c:showVal val="0"/>
          <c:showCatName val="0"/>
          <c:showSerName val="0"/>
          <c:showPercent val="0"/>
          <c:showBubbleSize val="0"/>
        </c:dLbls>
        <c:gapWidth val="150"/>
        <c:axId val="97697152"/>
        <c:axId val="97703040"/>
      </c:barChart>
      <c:catAx>
        <c:axId val="97697152"/>
        <c:scaling>
          <c:orientation val="minMax"/>
        </c:scaling>
        <c:delete val="0"/>
        <c:axPos val="b"/>
        <c:numFmt formatCode="General" sourceLinked="0"/>
        <c:majorTickMark val="none"/>
        <c:minorTickMark val="none"/>
        <c:tickLblPos val="nextTo"/>
        <c:crossAx val="97703040"/>
        <c:crosses val="autoZero"/>
        <c:auto val="1"/>
        <c:lblAlgn val="ctr"/>
        <c:lblOffset val="100"/>
        <c:noMultiLvlLbl val="0"/>
      </c:catAx>
      <c:valAx>
        <c:axId val="97703040"/>
        <c:scaling>
          <c:orientation val="minMax"/>
          <c:max val="100"/>
        </c:scaling>
        <c:delete val="0"/>
        <c:axPos val="l"/>
        <c:majorGridlines/>
        <c:numFmt formatCode="0.0" sourceLinked="1"/>
        <c:majorTickMark val="none"/>
        <c:minorTickMark val="none"/>
        <c:tickLblPos val="nextTo"/>
        <c:crossAx val="9769715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Aug!$F$47:$F$51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867-4493-9BEA-01B861E3CB96}"/>
            </c:ext>
          </c:extLst>
        </c:ser>
        <c:dLbls>
          <c:showLegendKey val="0"/>
          <c:showVal val="0"/>
          <c:showCatName val="0"/>
          <c:showSerName val="0"/>
          <c:showPercent val="0"/>
          <c:showBubbleSize val="0"/>
        </c:dLbls>
        <c:gapWidth val="150"/>
        <c:axId val="97728000"/>
        <c:axId val="97729536"/>
      </c:barChart>
      <c:catAx>
        <c:axId val="97728000"/>
        <c:scaling>
          <c:orientation val="minMax"/>
        </c:scaling>
        <c:delete val="0"/>
        <c:axPos val="b"/>
        <c:numFmt formatCode="General" sourceLinked="0"/>
        <c:majorTickMark val="none"/>
        <c:minorTickMark val="none"/>
        <c:tickLblPos val="nextTo"/>
        <c:crossAx val="97729536"/>
        <c:crosses val="autoZero"/>
        <c:auto val="1"/>
        <c:lblAlgn val="ctr"/>
        <c:lblOffset val="100"/>
        <c:noMultiLvlLbl val="0"/>
      </c:catAx>
      <c:valAx>
        <c:axId val="97729536"/>
        <c:scaling>
          <c:orientation val="minMax"/>
          <c:max val="100"/>
        </c:scaling>
        <c:delete val="0"/>
        <c:axPos val="l"/>
        <c:majorGridlines/>
        <c:numFmt formatCode="0.0" sourceLinked="1"/>
        <c:majorTickMark val="none"/>
        <c:minorTickMark val="none"/>
        <c:tickLblPos val="nextTo"/>
        <c:crossAx val="9772800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Aug!$C$9</c:f>
              <c:strCache>
                <c:ptCount val="1"/>
                <c:pt idx="0">
                  <c:v>Aug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Aug!$B$52:$B$56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Aug!$F$52:$F$56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0D7-4C3A-86FD-38A1F05F26CC}"/>
            </c:ext>
          </c:extLst>
        </c:ser>
        <c:dLbls>
          <c:showLegendKey val="0"/>
          <c:showVal val="0"/>
          <c:showCatName val="0"/>
          <c:showSerName val="0"/>
          <c:showPercent val="0"/>
          <c:showBubbleSize val="0"/>
        </c:dLbls>
        <c:gapWidth val="150"/>
        <c:axId val="97754496"/>
        <c:axId val="97768576"/>
      </c:barChart>
      <c:catAx>
        <c:axId val="97754496"/>
        <c:scaling>
          <c:orientation val="minMax"/>
        </c:scaling>
        <c:delete val="0"/>
        <c:axPos val="b"/>
        <c:numFmt formatCode="General" sourceLinked="0"/>
        <c:majorTickMark val="none"/>
        <c:minorTickMark val="none"/>
        <c:tickLblPos val="nextTo"/>
        <c:crossAx val="97768576"/>
        <c:crosses val="autoZero"/>
        <c:auto val="1"/>
        <c:lblAlgn val="ctr"/>
        <c:lblOffset val="100"/>
        <c:noMultiLvlLbl val="0"/>
      </c:catAx>
      <c:valAx>
        <c:axId val="97768576"/>
        <c:scaling>
          <c:orientation val="minMax"/>
          <c:max val="100"/>
        </c:scaling>
        <c:delete val="0"/>
        <c:axPos val="l"/>
        <c:majorGridlines/>
        <c:numFmt formatCode="0.0" sourceLinked="1"/>
        <c:majorTickMark val="none"/>
        <c:minorTickMark val="none"/>
        <c:tickLblPos val="nextTo"/>
        <c:crossAx val="9775449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Jan!$B$1</c:f>
          <c:strCache>
            <c:ptCount val="1"/>
            <c:pt idx="0">
              <c:v>Audit of PEWS</c:v>
            </c:pt>
          </c:strCache>
        </c:strRef>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Jan!$B$65:$B$66</c:f>
              <c:strCache>
                <c:ptCount val="2"/>
                <c:pt idx="0">
                  <c:v>Escalation </c:v>
                </c:pt>
                <c:pt idx="1">
                  <c:v> Variance use</c:v>
                </c:pt>
              </c:strCache>
            </c:strRef>
          </c:cat>
          <c:val>
            <c:numRef>
              <c:f>Jan!$C$65:$C$66</c:f>
              <c:numCache>
                <c:formatCode>0.0</c:formatCode>
                <c:ptCount val="2"/>
                <c:pt idx="0">
                  <c:v>0</c:v>
                </c:pt>
                <c:pt idx="1">
                  <c:v>0</c:v>
                </c:pt>
              </c:numCache>
            </c:numRef>
          </c:val>
          <c:extLst>
            <c:ext xmlns:c16="http://schemas.microsoft.com/office/drawing/2014/chart" uri="{C3380CC4-5D6E-409C-BE32-E72D297353CC}">
              <c16:uniqueId val="{00000000-6701-455C-A4A4-E2614592EFC6}"/>
            </c:ext>
          </c:extLst>
        </c:ser>
        <c:dLbls>
          <c:showLegendKey val="0"/>
          <c:showVal val="0"/>
          <c:showCatName val="0"/>
          <c:showSerName val="0"/>
          <c:showPercent val="0"/>
          <c:showBubbleSize val="0"/>
        </c:dLbls>
        <c:gapWidth val="150"/>
        <c:axId val="90148864"/>
        <c:axId val="90150400"/>
      </c:barChart>
      <c:catAx>
        <c:axId val="90148864"/>
        <c:scaling>
          <c:orientation val="minMax"/>
        </c:scaling>
        <c:delete val="0"/>
        <c:axPos val="b"/>
        <c:numFmt formatCode="General" sourceLinked="0"/>
        <c:majorTickMark val="none"/>
        <c:minorTickMark val="none"/>
        <c:tickLblPos val="nextTo"/>
        <c:crossAx val="90150400"/>
        <c:crosses val="autoZero"/>
        <c:auto val="1"/>
        <c:lblAlgn val="ctr"/>
        <c:lblOffset val="100"/>
        <c:noMultiLvlLbl val="0"/>
      </c:catAx>
      <c:valAx>
        <c:axId val="90150400"/>
        <c:scaling>
          <c:orientation val="minMax"/>
          <c:max val="100"/>
        </c:scaling>
        <c:delete val="0"/>
        <c:axPos val="l"/>
        <c:majorGridlines/>
        <c:numFmt formatCode="0.0" sourceLinked="1"/>
        <c:majorTickMark val="none"/>
        <c:minorTickMark val="none"/>
        <c:tickLblPos val="nextTo"/>
        <c:crossAx val="90148864"/>
        <c:crosses val="autoZero"/>
        <c:crossBetween val="between"/>
      </c:valAx>
    </c:plotArea>
    <c:legend>
      <c:legendPos val="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Sept!$B$1</c:f>
          <c:strCache>
            <c:ptCount val="1"/>
            <c:pt idx="0">
              <c:v>Audit of PEWS</c:v>
            </c:pt>
          </c:strCache>
        </c:strRef>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Sept!$B$62:$B$64</c:f>
              <c:strCache>
                <c:ptCount val="3"/>
                <c:pt idx="0">
                  <c:v> Documentation Standards</c:v>
                </c:pt>
                <c:pt idx="1">
                  <c:v> Parameters</c:v>
                </c:pt>
                <c:pt idx="2">
                  <c:v> Scoring</c:v>
                </c:pt>
              </c:strCache>
            </c:strRef>
          </c:cat>
          <c:val>
            <c:numRef>
              <c:f>Sept!$C$62:$C$64</c:f>
              <c:numCache>
                <c:formatCode>0.0</c:formatCode>
                <c:ptCount val="3"/>
                <c:pt idx="0">
                  <c:v>0</c:v>
                </c:pt>
                <c:pt idx="1">
                  <c:v>0</c:v>
                </c:pt>
                <c:pt idx="2">
                  <c:v>0</c:v>
                </c:pt>
              </c:numCache>
            </c:numRef>
          </c:val>
          <c:extLst>
            <c:ext xmlns:c16="http://schemas.microsoft.com/office/drawing/2014/chart" uri="{C3380CC4-5D6E-409C-BE32-E72D297353CC}">
              <c16:uniqueId val="{00000000-4A2E-424E-B7BE-9D0EF3667AAF}"/>
            </c:ext>
          </c:extLst>
        </c:ser>
        <c:dLbls>
          <c:showLegendKey val="0"/>
          <c:showVal val="0"/>
          <c:showCatName val="0"/>
          <c:showSerName val="0"/>
          <c:showPercent val="0"/>
          <c:showBubbleSize val="0"/>
        </c:dLbls>
        <c:gapWidth val="150"/>
        <c:axId val="97888128"/>
        <c:axId val="97889664"/>
      </c:barChart>
      <c:catAx>
        <c:axId val="97888128"/>
        <c:scaling>
          <c:orientation val="minMax"/>
        </c:scaling>
        <c:delete val="0"/>
        <c:axPos val="b"/>
        <c:numFmt formatCode="General" sourceLinked="0"/>
        <c:majorTickMark val="none"/>
        <c:minorTickMark val="none"/>
        <c:tickLblPos val="nextTo"/>
        <c:crossAx val="97889664"/>
        <c:crosses val="autoZero"/>
        <c:auto val="1"/>
        <c:lblAlgn val="ctr"/>
        <c:lblOffset val="100"/>
        <c:noMultiLvlLbl val="0"/>
      </c:catAx>
      <c:valAx>
        <c:axId val="97889664"/>
        <c:scaling>
          <c:orientation val="minMax"/>
          <c:max val="100"/>
        </c:scaling>
        <c:delete val="0"/>
        <c:axPos val="l"/>
        <c:majorGridlines/>
        <c:numFmt formatCode="0.0" sourceLinked="1"/>
        <c:majorTickMark val="none"/>
        <c:minorTickMark val="none"/>
        <c:tickLblPos val="nextTo"/>
        <c:crossAx val="9788812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Sept!$B$1</c:f>
          <c:strCache>
            <c:ptCount val="1"/>
            <c:pt idx="0">
              <c:v>Audit of PEWS</c:v>
            </c:pt>
          </c:strCache>
        </c:strRef>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Sept!$B$65:$B$66</c:f>
              <c:strCache>
                <c:ptCount val="2"/>
                <c:pt idx="0">
                  <c:v>Escalation </c:v>
                </c:pt>
                <c:pt idx="1">
                  <c:v> Variance use</c:v>
                </c:pt>
              </c:strCache>
            </c:strRef>
          </c:cat>
          <c:val>
            <c:numRef>
              <c:f>Sept!$C$65:$C$66</c:f>
              <c:numCache>
                <c:formatCode>0.0</c:formatCode>
                <c:ptCount val="2"/>
                <c:pt idx="0">
                  <c:v>0</c:v>
                </c:pt>
                <c:pt idx="1">
                  <c:v>0</c:v>
                </c:pt>
              </c:numCache>
            </c:numRef>
          </c:val>
          <c:extLst>
            <c:ext xmlns:c16="http://schemas.microsoft.com/office/drawing/2014/chart" uri="{C3380CC4-5D6E-409C-BE32-E72D297353CC}">
              <c16:uniqueId val="{00000000-63BA-4AAF-A2E1-D04357D4D6F4}"/>
            </c:ext>
          </c:extLst>
        </c:ser>
        <c:dLbls>
          <c:showLegendKey val="0"/>
          <c:showVal val="0"/>
          <c:showCatName val="0"/>
          <c:showSerName val="0"/>
          <c:showPercent val="0"/>
          <c:showBubbleSize val="0"/>
        </c:dLbls>
        <c:gapWidth val="150"/>
        <c:axId val="98254848"/>
        <c:axId val="98256384"/>
      </c:barChart>
      <c:catAx>
        <c:axId val="98254848"/>
        <c:scaling>
          <c:orientation val="minMax"/>
        </c:scaling>
        <c:delete val="0"/>
        <c:axPos val="b"/>
        <c:numFmt formatCode="General" sourceLinked="0"/>
        <c:majorTickMark val="none"/>
        <c:minorTickMark val="none"/>
        <c:tickLblPos val="nextTo"/>
        <c:crossAx val="98256384"/>
        <c:crosses val="autoZero"/>
        <c:auto val="1"/>
        <c:lblAlgn val="ctr"/>
        <c:lblOffset val="100"/>
        <c:noMultiLvlLbl val="0"/>
      </c:catAx>
      <c:valAx>
        <c:axId val="98256384"/>
        <c:scaling>
          <c:orientation val="minMax"/>
          <c:max val="100"/>
        </c:scaling>
        <c:delete val="0"/>
        <c:axPos val="l"/>
        <c:majorGridlines/>
        <c:numFmt formatCode="0.0" sourceLinked="1"/>
        <c:majorTickMark val="none"/>
        <c:minorTickMark val="none"/>
        <c:tickLblPos val="nextTo"/>
        <c:crossAx val="9825484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Sept!$B$1</c:f>
          <c:strCache>
            <c:ptCount val="1"/>
            <c:pt idx="0">
              <c:v>Audit of PEWS</c:v>
            </c:pt>
          </c:strCache>
        </c:strRef>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Sept!$B$67</c:f>
              <c:strCache>
                <c:ptCount val="1"/>
                <c:pt idx="0">
                  <c:v>Overall Compliance</c:v>
                </c:pt>
              </c:strCache>
            </c:strRef>
          </c:cat>
          <c:val>
            <c:numRef>
              <c:f>Sept!$C$67</c:f>
              <c:numCache>
                <c:formatCode>0.0</c:formatCode>
                <c:ptCount val="1"/>
                <c:pt idx="0">
                  <c:v>0</c:v>
                </c:pt>
              </c:numCache>
            </c:numRef>
          </c:val>
          <c:extLst>
            <c:ext xmlns:c16="http://schemas.microsoft.com/office/drawing/2014/chart" uri="{C3380CC4-5D6E-409C-BE32-E72D297353CC}">
              <c16:uniqueId val="{00000000-B631-4331-B3EE-F3E2EB605F23}"/>
            </c:ext>
          </c:extLst>
        </c:ser>
        <c:dLbls>
          <c:showLegendKey val="0"/>
          <c:showVal val="0"/>
          <c:showCatName val="0"/>
          <c:showSerName val="0"/>
          <c:showPercent val="0"/>
          <c:showBubbleSize val="0"/>
        </c:dLbls>
        <c:gapWidth val="150"/>
        <c:axId val="98285440"/>
        <c:axId val="98286976"/>
      </c:barChart>
      <c:catAx>
        <c:axId val="98285440"/>
        <c:scaling>
          <c:orientation val="minMax"/>
        </c:scaling>
        <c:delete val="0"/>
        <c:axPos val="b"/>
        <c:numFmt formatCode="General" sourceLinked="0"/>
        <c:majorTickMark val="none"/>
        <c:minorTickMark val="none"/>
        <c:tickLblPos val="nextTo"/>
        <c:crossAx val="98286976"/>
        <c:crosses val="autoZero"/>
        <c:auto val="1"/>
        <c:lblAlgn val="ctr"/>
        <c:lblOffset val="100"/>
        <c:noMultiLvlLbl val="0"/>
      </c:catAx>
      <c:valAx>
        <c:axId val="98286976"/>
        <c:scaling>
          <c:orientation val="minMax"/>
          <c:max val="100"/>
          <c:min val="0"/>
        </c:scaling>
        <c:delete val="0"/>
        <c:axPos val="l"/>
        <c:majorGridlines/>
        <c:numFmt formatCode="0.0" sourceLinked="1"/>
        <c:majorTickMark val="none"/>
        <c:minorTickMark val="none"/>
        <c:tickLblPos val="nextTo"/>
        <c:crossAx val="98285440"/>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Sept!$B$18</c:f>
          <c:strCache>
            <c:ptCount val="1"/>
            <c:pt idx="0">
              <c:v>Section 1: DOCUMENTATION STANDARDS </c:v>
            </c:pt>
          </c:strCache>
        </c:strRef>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Sept!$F$19:$F$23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9FB-4EA2-A932-2C3C70D396AF}"/>
            </c:ext>
          </c:extLst>
        </c:ser>
        <c:dLbls>
          <c:showLegendKey val="0"/>
          <c:showVal val="0"/>
          <c:showCatName val="0"/>
          <c:showSerName val="0"/>
          <c:showPercent val="0"/>
          <c:showBubbleSize val="0"/>
        </c:dLbls>
        <c:gapWidth val="150"/>
        <c:axId val="98078720"/>
        <c:axId val="98080256"/>
      </c:barChart>
      <c:catAx>
        <c:axId val="98078720"/>
        <c:scaling>
          <c:orientation val="minMax"/>
        </c:scaling>
        <c:delete val="0"/>
        <c:axPos val="b"/>
        <c:numFmt formatCode="General" sourceLinked="0"/>
        <c:majorTickMark val="none"/>
        <c:minorTickMark val="none"/>
        <c:tickLblPos val="nextTo"/>
        <c:crossAx val="98080256"/>
        <c:crosses val="autoZero"/>
        <c:auto val="1"/>
        <c:lblAlgn val="ctr"/>
        <c:lblOffset val="100"/>
        <c:noMultiLvlLbl val="0"/>
      </c:catAx>
      <c:valAx>
        <c:axId val="98080256"/>
        <c:scaling>
          <c:orientation val="minMax"/>
          <c:max val="100"/>
        </c:scaling>
        <c:delete val="0"/>
        <c:axPos val="l"/>
        <c:majorGridlines/>
        <c:numFmt formatCode="0.0" sourceLinked="1"/>
        <c:majorTickMark val="none"/>
        <c:minorTickMark val="none"/>
        <c:tickLblPos val="nextTo"/>
        <c:crossAx val="98078720"/>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Sept!$F$26:$F$31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66E-4C35-8DF3-9E80D0A6C852}"/>
            </c:ext>
          </c:extLst>
        </c:ser>
        <c:dLbls>
          <c:showLegendKey val="0"/>
          <c:showVal val="0"/>
          <c:showCatName val="0"/>
          <c:showSerName val="0"/>
          <c:showPercent val="0"/>
          <c:showBubbleSize val="0"/>
        </c:dLbls>
        <c:gapWidth val="150"/>
        <c:axId val="98097024"/>
        <c:axId val="98098560"/>
      </c:barChart>
      <c:catAx>
        <c:axId val="98097024"/>
        <c:scaling>
          <c:orientation val="minMax"/>
        </c:scaling>
        <c:delete val="0"/>
        <c:axPos val="b"/>
        <c:numFmt formatCode="General" sourceLinked="0"/>
        <c:majorTickMark val="none"/>
        <c:minorTickMark val="none"/>
        <c:tickLblPos val="nextTo"/>
        <c:crossAx val="98098560"/>
        <c:crosses val="autoZero"/>
        <c:auto val="1"/>
        <c:lblAlgn val="ctr"/>
        <c:lblOffset val="100"/>
        <c:noMultiLvlLbl val="0"/>
      </c:catAx>
      <c:valAx>
        <c:axId val="98098560"/>
        <c:scaling>
          <c:orientation val="minMax"/>
          <c:max val="100"/>
        </c:scaling>
        <c:delete val="0"/>
        <c:axPos val="l"/>
        <c:majorGridlines/>
        <c:numFmt formatCode="0.0" sourceLinked="1"/>
        <c:majorTickMark val="none"/>
        <c:minorTickMark val="none"/>
        <c:tickLblPos val="nextTo"/>
        <c:crossAx val="98097024"/>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Sept!$F$32:$F$36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3A1-4FA0-A27F-4C3775B8C69B}"/>
            </c:ext>
          </c:extLst>
        </c:ser>
        <c:dLbls>
          <c:showLegendKey val="0"/>
          <c:showVal val="0"/>
          <c:showCatName val="0"/>
          <c:showSerName val="0"/>
          <c:showPercent val="0"/>
          <c:showBubbleSize val="0"/>
        </c:dLbls>
        <c:gapWidth val="150"/>
        <c:axId val="98136064"/>
        <c:axId val="98137600"/>
      </c:barChart>
      <c:catAx>
        <c:axId val="98136064"/>
        <c:scaling>
          <c:orientation val="minMax"/>
        </c:scaling>
        <c:delete val="0"/>
        <c:axPos val="b"/>
        <c:numFmt formatCode="General" sourceLinked="0"/>
        <c:majorTickMark val="none"/>
        <c:minorTickMark val="none"/>
        <c:tickLblPos val="nextTo"/>
        <c:crossAx val="98137600"/>
        <c:crosses val="autoZero"/>
        <c:auto val="1"/>
        <c:lblAlgn val="ctr"/>
        <c:lblOffset val="100"/>
        <c:noMultiLvlLbl val="0"/>
      </c:catAx>
      <c:valAx>
        <c:axId val="98137600"/>
        <c:scaling>
          <c:orientation val="minMax"/>
          <c:max val="100"/>
        </c:scaling>
        <c:delete val="0"/>
        <c:axPos val="l"/>
        <c:majorGridlines/>
        <c:numFmt formatCode="0.0" sourceLinked="1"/>
        <c:majorTickMark val="none"/>
        <c:minorTickMark val="none"/>
        <c:tickLblPos val="nextTo"/>
        <c:crossAx val="9813606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Sept!$B$38</c:f>
          <c:strCache>
            <c:ptCount val="1"/>
            <c:pt idx="0">
              <c:v>Section 3: SCORING </c:v>
            </c:pt>
          </c:strCache>
        </c:strRef>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Sept!$B$39:$B$40</c:f>
              <c:strCache>
                <c:ptCount val="2"/>
                <c:pt idx="0">
                  <c:v>Every individual parameter score correct </c:v>
                </c:pt>
                <c:pt idx="1">
                  <c:v>Total PEWS Score correct on every entry</c:v>
                </c:pt>
              </c:strCache>
            </c:strRef>
          </c:cat>
          <c:val>
            <c:numRef>
              <c:f>Sept!$F$39:$F$40</c:f>
              <c:numCache>
                <c:formatCode>0.0</c:formatCode>
                <c:ptCount val="2"/>
                <c:pt idx="0">
                  <c:v>0</c:v>
                </c:pt>
                <c:pt idx="1">
                  <c:v>0</c:v>
                </c:pt>
              </c:numCache>
            </c:numRef>
          </c:val>
          <c:extLst>
            <c:ext xmlns:c16="http://schemas.microsoft.com/office/drawing/2014/chart" uri="{C3380CC4-5D6E-409C-BE32-E72D297353CC}">
              <c16:uniqueId val="{00000000-6BE8-47FC-9AD3-03CBBDAC608E}"/>
            </c:ext>
          </c:extLst>
        </c:ser>
        <c:dLbls>
          <c:showLegendKey val="0"/>
          <c:showVal val="0"/>
          <c:showCatName val="0"/>
          <c:showSerName val="0"/>
          <c:showPercent val="0"/>
          <c:showBubbleSize val="0"/>
        </c:dLbls>
        <c:gapWidth val="150"/>
        <c:axId val="98146176"/>
        <c:axId val="98147712"/>
      </c:barChart>
      <c:catAx>
        <c:axId val="98146176"/>
        <c:scaling>
          <c:orientation val="minMax"/>
        </c:scaling>
        <c:delete val="0"/>
        <c:axPos val="b"/>
        <c:numFmt formatCode="General" sourceLinked="0"/>
        <c:majorTickMark val="none"/>
        <c:minorTickMark val="none"/>
        <c:tickLblPos val="nextTo"/>
        <c:crossAx val="98147712"/>
        <c:crosses val="autoZero"/>
        <c:auto val="1"/>
        <c:lblAlgn val="ctr"/>
        <c:lblOffset val="100"/>
        <c:noMultiLvlLbl val="0"/>
      </c:catAx>
      <c:valAx>
        <c:axId val="98147712"/>
        <c:scaling>
          <c:orientation val="minMax"/>
          <c:max val="100"/>
        </c:scaling>
        <c:delete val="0"/>
        <c:axPos val="l"/>
        <c:majorGridlines/>
        <c:numFmt formatCode="0.0" sourceLinked="1"/>
        <c:majorTickMark val="none"/>
        <c:minorTickMark val="none"/>
        <c:tickLblPos val="nextTo"/>
        <c:crossAx val="9814617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Sept!$B$42</c:f>
          <c:strCache>
            <c:ptCount val="1"/>
            <c:pt idx="0">
              <c:v>Section 4: ESCALATION</c:v>
            </c:pt>
          </c:strCache>
        </c:strRef>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Sept!$B$43:$B$44</c:f>
              <c:strCache>
                <c:ptCount val="2"/>
                <c:pt idx="0">
                  <c:v>Evidence of Nursing Response to triggers</c:v>
                </c:pt>
                <c:pt idx="1">
                  <c:v>Evidence of Medical Response to requested action or review</c:v>
                </c:pt>
              </c:strCache>
            </c:strRef>
          </c:cat>
          <c:val>
            <c:numRef>
              <c:f>Sept!$F$43:$F$44</c:f>
              <c:numCache>
                <c:formatCode>0.0</c:formatCode>
                <c:ptCount val="2"/>
                <c:pt idx="0">
                  <c:v>0</c:v>
                </c:pt>
                <c:pt idx="1">
                  <c:v>0</c:v>
                </c:pt>
              </c:numCache>
            </c:numRef>
          </c:val>
          <c:extLst>
            <c:ext xmlns:c16="http://schemas.microsoft.com/office/drawing/2014/chart" uri="{C3380CC4-5D6E-409C-BE32-E72D297353CC}">
              <c16:uniqueId val="{00000000-1418-441B-84EA-3DD00284EF58}"/>
            </c:ext>
          </c:extLst>
        </c:ser>
        <c:dLbls>
          <c:showLegendKey val="0"/>
          <c:showVal val="0"/>
          <c:showCatName val="0"/>
          <c:showSerName val="0"/>
          <c:showPercent val="0"/>
          <c:showBubbleSize val="0"/>
        </c:dLbls>
        <c:gapWidth val="150"/>
        <c:axId val="98209792"/>
        <c:axId val="98211328"/>
      </c:barChart>
      <c:catAx>
        <c:axId val="98209792"/>
        <c:scaling>
          <c:orientation val="minMax"/>
        </c:scaling>
        <c:delete val="0"/>
        <c:axPos val="b"/>
        <c:numFmt formatCode="General" sourceLinked="0"/>
        <c:majorTickMark val="none"/>
        <c:minorTickMark val="none"/>
        <c:tickLblPos val="nextTo"/>
        <c:crossAx val="98211328"/>
        <c:crosses val="autoZero"/>
        <c:auto val="1"/>
        <c:lblAlgn val="ctr"/>
        <c:lblOffset val="100"/>
        <c:noMultiLvlLbl val="0"/>
      </c:catAx>
      <c:valAx>
        <c:axId val="98211328"/>
        <c:scaling>
          <c:orientation val="minMax"/>
          <c:max val="100"/>
        </c:scaling>
        <c:delete val="0"/>
        <c:axPos val="l"/>
        <c:majorGridlines/>
        <c:numFmt formatCode="0.0" sourceLinked="1"/>
        <c:majorTickMark val="none"/>
        <c:minorTickMark val="none"/>
        <c:tickLblPos val="nextTo"/>
        <c:crossAx val="9820979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Sept!$F$47:$F$51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0D2-423A-8EA2-42598787B963}"/>
            </c:ext>
          </c:extLst>
        </c:ser>
        <c:dLbls>
          <c:showLegendKey val="0"/>
          <c:showVal val="0"/>
          <c:showCatName val="0"/>
          <c:showSerName val="0"/>
          <c:showPercent val="0"/>
          <c:showBubbleSize val="0"/>
        </c:dLbls>
        <c:gapWidth val="150"/>
        <c:axId val="98236288"/>
        <c:axId val="98237824"/>
      </c:barChart>
      <c:catAx>
        <c:axId val="98236288"/>
        <c:scaling>
          <c:orientation val="minMax"/>
        </c:scaling>
        <c:delete val="0"/>
        <c:axPos val="b"/>
        <c:numFmt formatCode="General" sourceLinked="0"/>
        <c:majorTickMark val="none"/>
        <c:minorTickMark val="none"/>
        <c:tickLblPos val="nextTo"/>
        <c:crossAx val="98237824"/>
        <c:crosses val="autoZero"/>
        <c:auto val="1"/>
        <c:lblAlgn val="ctr"/>
        <c:lblOffset val="100"/>
        <c:noMultiLvlLbl val="0"/>
      </c:catAx>
      <c:valAx>
        <c:axId val="98237824"/>
        <c:scaling>
          <c:orientation val="minMax"/>
          <c:max val="100"/>
        </c:scaling>
        <c:delete val="0"/>
        <c:axPos val="l"/>
        <c:majorGridlines/>
        <c:numFmt formatCode="0.0" sourceLinked="1"/>
        <c:majorTickMark val="none"/>
        <c:minorTickMark val="none"/>
        <c:tickLblPos val="nextTo"/>
        <c:crossAx val="9823628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Sept!$C$9</c:f>
              <c:strCache>
                <c:ptCount val="1"/>
                <c:pt idx="0">
                  <c:v>Sept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Sept!$B$52:$B$56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Sept!$F$52:$F$56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E1F-4DD6-91AD-8A661D79B0F9}"/>
            </c:ext>
          </c:extLst>
        </c:ser>
        <c:dLbls>
          <c:showLegendKey val="0"/>
          <c:showVal val="0"/>
          <c:showCatName val="0"/>
          <c:showSerName val="0"/>
          <c:showPercent val="0"/>
          <c:showBubbleSize val="0"/>
        </c:dLbls>
        <c:gapWidth val="150"/>
        <c:axId val="98332672"/>
        <c:axId val="98334208"/>
      </c:barChart>
      <c:catAx>
        <c:axId val="98332672"/>
        <c:scaling>
          <c:orientation val="minMax"/>
        </c:scaling>
        <c:delete val="0"/>
        <c:axPos val="b"/>
        <c:numFmt formatCode="General" sourceLinked="0"/>
        <c:majorTickMark val="none"/>
        <c:minorTickMark val="none"/>
        <c:tickLblPos val="nextTo"/>
        <c:crossAx val="98334208"/>
        <c:crosses val="autoZero"/>
        <c:auto val="1"/>
        <c:lblAlgn val="ctr"/>
        <c:lblOffset val="100"/>
        <c:noMultiLvlLbl val="0"/>
      </c:catAx>
      <c:valAx>
        <c:axId val="98334208"/>
        <c:scaling>
          <c:orientation val="minMax"/>
          <c:max val="100"/>
        </c:scaling>
        <c:delete val="0"/>
        <c:axPos val="l"/>
        <c:majorGridlines/>
        <c:numFmt formatCode="0.0" sourceLinked="1"/>
        <c:majorTickMark val="none"/>
        <c:minorTickMark val="none"/>
        <c:tickLblPos val="nextTo"/>
        <c:crossAx val="9833267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Jan!$B$1</c:f>
          <c:strCache>
            <c:ptCount val="1"/>
            <c:pt idx="0">
              <c:v>Audit of PEWS</c:v>
            </c:pt>
          </c:strCache>
        </c:strRef>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Jan!$B$67</c:f>
              <c:strCache>
                <c:ptCount val="1"/>
                <c:pt idx="0">
                  <c:v>Overall Compliance</c:v>
                </c:pt>
              </c:strCache>
            </c:strRef>
          </c:cat>
          <c:val>
            <c:numRef>
              <c:f>Jan!$C$67</c:f>
              <c:numCache>
                <c:formatCode>0.0</c:formatCode>
                <c:ptCount val="1"/>
                <c:pt idx="0">
                  <c:v>0</c:v>
                </c:pt>
              </c:numCache>
            </c:numRef>
          </c:val>
          <c:extLst>
            <c:ext xmlns:c16="http://schemas.microsoft.com/office/drawing/2014/chart" uri="{C3380CC4-5D6E-409C-BE32-E72D297353CC}">
              <c16:uniqueId val="{00000000-F1CB-4A08-A20D-29B5172EC66C}"/>
            </c:ext>
          </c:extLst>
        </c:ser>
        <c:dLbls>
          <c:showLegendKey val="0"/>
          <c:showVal val="0"/>
          <c:showCatName val="0"/>
          <c:showSerName val="0"/>
          <c:showPercent val="0"/>
          <c:showBubbleSize val="0"/>
        </c:dLbls>
        <c:gapWidth val="150"/>
        <c:axId val="90163072"/>
        <c:axId val="90164608"/>
      </c:barChart>
      <c:catAx>
        <c:axId val="90163072"/>
        <c:scaling>
          <c:orientation val="minMax"/>
        </c:scaling>
        <c:delete val="0"/>
        <c:axPos val="b"/>
        <c:numFmt formatCode="General" sourceLinked="0"/>
        <c:majorTickMark val="none"/>
        <c:minorTickMark val="none"/>
        <c:tickLblPos val="nextTo"/>
        <c:crossAx val="90164608"/>
        <c:crosses val="autoZero"/>
        <c:auto val="1"/>
        <c:lblAlgn val="ctr"/>
        <c:lblOffset val="100"/>
        <c:noMultiLvlLbl val="0"/>
      </c:catAx>
      <c:valAx>
        <c:axId val="90164608"/>
        <c:scaling>
          <c:orientation val="minMax"/>
          <c:max val="100"/>
          <c:min val="0"/>
        </c:scaling>
        <c:delete val="0"/>
        <c:axPos val="l"/>
        <c:majorGridlines/>
        <c:numFmt formatCode="0.0" sourceLinked="1"/>
        <c:majorTickMark val="none"/>
        <c:minorTickMark val="none"/>
        <c:tickLblPos val="nextTo"/>
        <c:crossAx val="90163072"/>
        <c:crosses val="autoZero"/>
        <c:crossBetween val="between"/>
      </c:valAx>
    </c:plotArea>
    <c:legend>
      <c:legendPos val="t"/>
      <c:overlay val="0"/>
    </c:legend>
    <c:plotVisOnly val="1"/>
    <c:dispBlanksAs val="gap"/>
    <c:showDLblsOverMax val="0"/>
  </c:chart>
  <c:printSettings>
    <c:headerFooter/>
    <c:pageMargins b="0.75000000000000377" l="0.70000000000000062" r="0.70000000000000062" t="0.75000000000000377" header="0.30000000000000032" footer="0.30000000000000032"/>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Quarter3!$B$1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Quarter3!$B$60:$B$62</c:f>
              <c:strCache>
                <c:ptCount val="3"/>
                <c:pt idx="0">
                  <c:v> Documentation Standards</c:v>
                </c:pt>
                <c:pt idx="1">
                  <c:v> Parameters</c:v>
                </c:pt>
                <c:pt idx="2">
                  <c:v> Scoring</c:v>
                </c:pt>
              </c:strCache>
            </c:strRef>
          </c:cat>
          <c:val>
            <c:numRef>
              <c:f>Quarter3!$C$60:$C$62</c:f>
              <c:numCache>
                <c:formatCode>0.0</c:formatCode>
                <c:ptCount val="3"/>
                <c:pt idx="0">
                  <c:v>0</c:v>
                </c:pt>
                <c:pt idx="1">
                  <c:v>0</c:v>
                </c:pt>
                <c:pt idx="2">
                  <c:v>0</c:v>
                </c:pt>
              </c:numCache>
            </c:numRef>
          </c:val>
          <c:extLst>
            <c:ext xmlns:c16="http://schemas.microsoft.com/office/drawing/2014/chart" uri="{C3380CC4-5D6E-409C-BE32-E72D297353CC}">
              <c16:uniqueId val="{00000000-0F5F-4792-9D06-2F54F926E728}"/>
            </c:ext>
          </c:extLst>
        </c:ser>
        <c:ser>
          <c:idx val="1"/>
          <c:order val="1"/>
          <c:invertIfNegative val="0"/>
          <c:cat>
            <c:strRef>
              <c:f>Quarter3!$B$60:$B$62</c:f>
              <c:strCache>
                <c:ptCount val="3"/>
                <c:pt idx="0">
                  <c:v> Documentation Standards</c:v>
                </c:pt>
                <c:pt idx="1">
                  <c:v> Parameters</c:v>
                </c:pt>
                <c:pt idx="2">
                  <c:v> Scoring</c:v>
                </c:pt>
              </c:strCache>
            </c:strRef>
          </c:cat>
          <c:val>
            <c:numRef>
              <c:f>Quarter3!$D$60:$D$62</c:f>
              <c:numCache>
                <c:formatCode>General</c:formatCode>
                <c:ptCount val="3"/>
              </c:numCache>
            </c:numRef>
          </c:val>
          <c:extLst>
            <c:ext xmlns:c16="http://schemas.microsoft.com/office/drawing/2014/chart" uri="{C3380CC4-5D6E-409C-BE32-E72D297353CC}">
              <c16:uniqueId val="{00000001-0F5F-4792-9D06-2F54F926E728}"/>
            </c:ext>
          </c:extLst>
        </c:ser>
        <c:ser>
          <c:idx val="2"/>
          <c:order val="2"/>
          <c:invertIfNegative val="0"/>
          <c:cat>
            <c:strRef>
              <c:f>Quarter3!$B$60:$B$62</c:f>
              <c:strCache>
                <c:ptCount val="3"/>
                <c:pt idx="0">
                  <c:v> Documentation Standards</c:v>
                </c:pt>
                <c:pt idx="1">
                  <c:v> Parameters</c:v>
                </c:pt>
                <c:pt idx="2">
                  <c:v> Scoring</c:v>
                </c:pt>
              </c:strCache>
            </c:strRef>
          </c:cat>
          <c:val>
            <c:numRef>
              <c:f>Quarter3!$E$60:$E$62</c:f>
              <c:numCache>
                <c:formatCode>General</c:formatCode>
                <c:ptCount val="3"/>
              </c:numCache>
            </c:numRef>
          </c:val>
          <c:extLst>
            <c:ext xmlns:c16="http://schemas.microsoft.com/office/drawing/2014/chart" uri="{C3380CC4-5D6E-409C-BE32-E72D297353CC}">
              <c16:uniqueId val="{00000002-0F5F-4792-9D06-2F54F926E728}"/>
            </c:ext>
          </c:extLst>
        </c:ser>
        <c:ser>
          <c:idx val="3"/>
          <c:order val="3"/>
          <c:invertIfNegative val="0"/>
          <c:cat>
            <c:strRef>
              <c:f>Quarter3!$B$60:$B$62</c:f>
              <c:strCache>
                <c:ptCount val="3"/>
                <c:pt idx="0">
                  <c:v> Documentation Standards</c:v>
                </c:pt>
                <c:pt idx="1">
                  <c:v> Parameters</c:v>
                </c:pt>
                <c:pt idx="2">
                  <c:v> Scoring</c:v>
                </c:pt>
              </c:strCache>
            </c:strRef>
          </c:cat>
          <c:val>
            <c:numRef>
              <c:f>Quarter3!$F$60:$F$62</c:f>
              <c:numCache>
                <c:formatCode>General</c:formatCode>
                <c:ptCount val="3"/>
              </c:numCache>
            </c:numRef>
          </c:val>
          <c:extLst>
            <c:ext xmlns:c16="http://schemas.microsoft.com/office/drawing/2014/chart" uri="{C3380CC4-5D6E-409C-BE32-E72D297353CC}">
              <c16:uniqueId val="{00000003-0F5F-4792-9D06-2F54F926E728}"/>
            </c:ext>
          </c:extLst>
        </c:ser>
        <c:dLbls>
          <c:showLegendKey val="0"/>
          <c:showVal val="0"/>
          <c:showCatName val="0"/>
          <c:showSerName val="0"/>
          <c:showPercent val="0"/>
          <c:showBubbleSize val="0"/>
        </c:dLbls>
        <c:gapWidth val="150"/>
        <c:axId val="98431744"/>
        <c:axId val="98433280"/>
      </c:barChart>
      <c:catAx>
        <c:axId val="98431744"/>
        <c:scaling>
          <c:orientation val="minMax"/>
        </c:scaling>
        <c:delete val="0"/>
        <c:axPos val="b"/>
        <c:numFmt formatCode="General" sourceLinked="0"/>
        <c:majorTickMark val="none"/>
        <c:minorTickMark val="none"/>
        <c:tickLblPos val="nextTo"/>
        <c:crossAx val="98433280"/>
        <c:crosses val="autoZero"/>
        <c:auto val="1"/>
        <c:lblAlgn val="ctr"/>
        <c:lblOffset val="100"/>
        <c:noMultiLvlLbl val="0"/>
      </c:catAx>
      <c:valAx>
        <c:axId val="98433280"/>
        <c:scaling>
          <c:orientation val="minMax"/>
          <c:max val="100"/>
        </c:scaling>
        <c:delete val="0"/>
        <c:axPos val="l"/>
        <c:majorGridlines/>
        <c:numFmt formatCode="0.0" sourceLinked="1"/>
        <c:majorTickMark val="none"/>
        <c:minorTickMark val="none"/>
        <c:tickLblPos val="nextTo"/>
        <c:crossAx val="98431744"/>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Quarter3!$B$1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Quarter3!$B$63:$B$64</c:f>
              <c:strCache>
                <c:ptCount val="2"/>
                <c:pt idx="0">
                  <c:v>Escalation </c:v>
                </c:pt>
                <c:pt idx="1">
                  <c:v> Variance use</c:v>
                </c:pt>
              </c:strCache>
            </c:strRef>
          </c:cat>
          <c:val>
            <c:numRef>
              <c:f>Quarter3!$C$63:$C$64</c:f>
              <c:numCache>
                <c:formatCode>0.0</c:formatCode>
                <c:ptCount val="2"/>
                <c:pt idx="0">
                  <c:v>0</c:v>
                </c:pt>
                <c:pt idx="1">
                  <c:v>0</c:v>
                </c:pt>
              </c:numCache>
            </c:numRef>
          </c:val>
          <c:extLst>
            <c:ext xmlns:c16="http://schemas.microsoft.com/office/drawing/2014/chart" uri="{C3380CC4-5D6E-409C-BE32-E72D297353CC}">
              <c16:uniqueId val="{00000000-62B1-4EAF-A12C-A6743B786855}"/>
            </c:ext>
          </c:extLst>
        </c:ser>
        <c:ser>
          <c:idx val="1"/>
          <c:order val="1"/>
          <c:invertIfNegative val="0"/>
          <c:cat>
            <c:strRef>
              <c:f>Quarter3!$B$63:$B$64</c:f>
              <c:strCache>
                <c:ptCount val="2"/>
                <c:pt idx="0">
                  <c:v>Escalation </c:v>
                </c:pt>
                <c:pt idx="1">
                  <c:v> Variance use</c:v>
                </c:pt>
              </c:strCache>
            </c:strRef>
          </c:cat>
          <c:val>
            <c:numRef>
              <c:f>Quarter3!$D$63:$D$64</c:f>
              <c:numCache>
                <c:formatCode>General</c:formatCode>
                <c:ptCount val="2"/>
              </c:numCache>
            </c:numRef>
          </c:val>
          <c:extLst>
            <c:ext xmlns:c16="http://schemas.microsoft.com/office/drawing/2014/chart" uri="{C3380CC4-5D6E-409C-BE32-E72D297353CC}">
              <c16:uniqueId val="{00000001-62B1-4EAF-A12C-A6743B786855}"/>
            </c:ext>
          </c:extLst>
        </c:ser>
        <c:ser>
          <c:idx val="2"/>
          <c:order val="2"/>
          <c:invertIfNegative val="0"/>
          <c:cat>
            <c:strRef>
              <c:f>Quarter3!$B$63:$B$64</c:f>
              <c:strCache>
                <c:ptCount val="2"/>
                <c:pt idx="0">
                  <c:v>Escalation </c:v>
                </c:pt>
                <c:pt idx="1">
                  <c:v> Variance use</c:v>
                </c:pt>
              </c:strCache>
            </c:strRef>
          </c:cat>
          <c:val>
            <c:numRef>
              <c:f>Quarter3!$E$63:$E$64</c:f>
              <c:numCache>
                <c:formatCode>General</c:formatCode>
                <c:ptCount val="2"/>
              </c:numCache>
            </c:numRef>
          </c:val>
          <c:extLst>
            <c:ext xmlns:c16="http://schemas.microsoft.com/office/drawing/2014/chart" uri="{C3380CC4-5D6E-409C-BE32-E72D297353CC}">
              <c16:uniqueId val="{00000002-62B1-4EAF-A12C-A6743B786855}"/>
            </c:ext>
          </c:extLst>
        </c:ser>
        <c:ser>
          <c:idx val="3"/>
          <c:order val="3"/>
          <c:invertIfNegative val="0"/>
          <c:cat>
            <c:strRef>
              <c:f>Quarter3!$B$63:$B$64</c:f>
              <c:strCache>
                <c:ptCount val="2"/>
                <c:pt idx="0">
                  <c:v>Escalation </c:v>
                </c:pt>
                <c:pt idx="1">
                  <c:v> Variance use</c:v>
                </c:pt>
              </c:strCache>
            </c:strRef>
          </c:cat>
          <c:val>
            <c:numRef>
              <c:f>Quarter3!$F$63:$F$64</c:f>
              <c:numCache>
                <c:formatCode>General</c:formatCode>
                <c:ptCount val="2"/>
              </c:numCache>
            </c:numRef>
          </c:val>
          <c:extLst>
            <c:ext xmlns:c16="http://schemas.microsoft.com/office/drawing/2014/chart" uri="{C3380CC4-5D6E-409C-BE32-E72D297353CC}">
              <c16:uniqueId val="{00000003-62B1-4EAF-A12C-A6743B786855}"/>
            </c:ext>
          </c:extLst>
        </c:ser>
        <c:dLbls>
          <c:showLegendKey val="0"/>
          <c:showVal val="0"/>
          <c:showCatName val="0"/>
          <c:showSerName val="0"/>
          <c:showPercent val="0"/>
          <c:showBubbleSize val="0"/>
        </c:dLbls>
        <c:gapWidth val="150"/>
        <c:axId val="98480896"/>
        <c:axId val="98482432"/>
      </c:barChart>
      <c:catAx>
        <c:axId val="98480896"/>
        <c:scaling>
          <c:orientation val="minMax"/>
        </c:scaling>
        <c:delete val="0"/>
        <c:axPos val="b"/>
        <c:numFmt formatCode="General" sourceLinked="0"/>
        <c:majorTickMark val="none"/>
        <c:minorTickMark val="none"/>
        <c:tickLblPos val="nextTo"/>
        <c:crossAx val="98482432"/>
        <c:crosses val="autoZero"/>
        <c:auto val="1"/>
        <c:lblAlgn val="ctr"/>
        <c:lblOffset val="100"/>
        <c:noMultiLvlLbl val="0"/>
      </c:catAx>
      <c:valAx>
        <c:axId val="98482432"/>
        <c:scaling>
          <c:orientation val="minMax"/>
          <c:max val="100"/>
        </c:scaling>
        <c:delete val="0"/>
        <c:axPos val="l"/>
        <c:majorGridlines/>
        <c:numFmt formatCode="0.0" sourceLinked="1"/>
        <c:majorTickMark val="none"/>
        <c:minorTickMark val="none"/>
        <c:tickLblPos val="nextTo"/>
        <c:crossAx val="98480896"/>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Quarter3!$B$1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Quarter3!$B$65</c:f>
              <c:strCache>
                <c:ptCount val="1"/>
                <c:pt idx="0">
                  <c:v>Overall Compliance</c:v>
                </c:pt>
              </c:strCache>
            </c:strRef>
          </c:cat>
          <c:val>
            <c:numRef>
              <c:f>Quarter3!$C$65</c:f>
              <c:numCache>
                <c:formatCode>0.0</c:formatCode>
                <c:ptCount val="1"/>
                <c:pt idx="0">
                  <c:v>0</c:v>
                </c:pt>
              </c:numCache>
            </c:numRef>
          </c:val>
          <c:extLst>
            <c:ext xmlns:c16="http://schemas.microsoft.com/office/drawing/2014/chart" uri="{C3380CC4-5D6E-409C-BE32-E72D297353CC}">
              <c16:uniqueId val="{00000000-A36C-4BE8-BC31-FED4D4AF4EE8}"/>
            </c:ext>
          </c:extLst>
        </c:ser>
        <c:ser>
          <c:idx val="1"/>
          <c:order val="1"/>
          <c:invertIfNegative val="0"/>
          <c:cat>
            <c:strRef>
              <c:f>Quarter3!$B$65</c:f>
              <c:strCache>
                <c:ptCount val="1"/>
                <c:pt idx="0">
                  <c:v>Overall Compliance</c:v>
                </c:pt>
              </c:strCache>
            </c:strRef>
          </c:cat>
          <c:val>
            <c:numRef>
              <c:f>Quarter3!$D$65</c:f>
              <c:numCache>
                <c:formatCode>General</c:formatCode>
                <c:ptCount val="1"/>
              </c:numCache>
            </c:numRef>
          </c:val>
          <c:extLst>
            <c:ext xmlns:c16="http://schemas.microsoft.com/office/drawing/2014/chart" uri="{C3380CC4-5D6E-409C-BE32-E72D297353CC}">
              <c16:uniqueId val="{00000001-A36C-4BE8-BC31-FED4D4AF4EE8}"/>
            </c:ext>
          </c:extLst>
        </c:ser>
        <c:ser>
          <c:idx val="2"/>
          <c:order val="2"/>
          <c:invertIfNegative val="0"/>
          <c:cat>
            <c:strRef>
              <c:f>Quarter3!$B$65</c:f>
              <c:strCache>
                <c:ptCount val="1"/>
                <c:pt idx="0">
                  <c:v>Overall Compliance</c:v>
                </c:pt>
              </c:strCache>
            </c:strRef>
          </c:cat>
          <c:val>
            <c:numRef>
              <c:f>Quarter3!$E$65</c:f>
              <c:numCache>
                <c:formatCode>General</c:formatCode>
                <c:ptCount val="1"/>
              </c:numCache>
            </c:numRef>
          </c:val>
          <c:extLst>
            <c:ext xmlns:c16="http://schemas.microsoft.com/office/drawing/2014/chart" uri="{C3380CC4-5D6E-409C-BE32-E72D297353CC}">
              <c16:uniqueId val="{00000002-A36C-4BE8-BC31-FED4D4AF4EE8}"/>
            </c:ext>
          </c:extLst>
        </c:ser>
        <c:ser>
          <c:idx val="3"/>
          <c:order val="3"/>
          <c:invertIfNegative val="0"/>
          <c:cat>
            <c:strRef>
              <c:f>Quarter3!$B$65</c:f>
              <c:strCache>
                <c:ptCount val="1"/>
                <c:pt idx="0">
                  <c:v>Overall Compliance</c:v>
                </c:pt>
              </c:strCache>
            </c:strRef>
          </c:cat>
          <c:val>
            <c:numRef>
              <c:f>Quarter3!$F$65</c:f>
              <c:numCache>
                <c:formatCode>General</c:formatCode>
                <c:ptCount val="1"/>
              </c:numCache>
            </c:numRef>
          </c:val>
          <c:extLst>
            <c:ext xmlns:c16="http://schemas.microsoft.com/office/drawing/2014/chart" uri="{C3380CC4-5D6E-409C-BE32-E72D297353CC}">
              <c16:uniqueId val="{00000003-A36C-4BE8-BC31-FED4D4AF4EE8}"/>
            </c:ext>
          </c:extLst>
        </c:ser>
        <c:dLbls>
          <c:showLegendKey val="0"/>
          <c:showVal val="0"/>
          <c:showCatName val="0"/>
          <c:showSerName val="0"/>
          <c:showPercent val="0"/>
          <c:showBubbleSize val="0"/>
        </c:dLbls>
        <c:gapWidth val="150"/>
        <c:axId val="98521856"/>
        <c:axId val="98523392"/>
      </c:barChart>
      <c:catAx>
        <c:axId val="98521856"/>
        <c:scaling>
          <c:orientation val="minMax"/>
        </c:scaling>
        <c:delete val="0"/>
        <c:axPos val="b"/>
        <c:numFmt formatCode="General" sourceLinked="0"/>
        <c:majorTickMark val="none"/>
        <c:minorTickMark val="none"/>
        <c:tickLblPos val="nextTo"/>
        <c:crossAx val="98523392"/>
        <c:crosses val="autoZero"/>
        <c:auto val="1"/>
        <c:lblAlgn val="ctr"/>
        <c:lblOffset val="100"/>
        <c:noMultiLvlLbl val="0"/>
      </c:catAx>
      <c:valAx>
        <c:axId val="98523392"/>
        <c:scaling>
          <c:orientation val="minMax"/>
          <c:max val="100"/>
          <c:min val="0"/>
        </c:scaling>
        <c:delete val="0"/>
        <c:axPos val="l"/>
        <c:majorGridlines/>
        <c:numFmt formatCode="0.0" sourceLinked="1"/>
        <c:majorTickMark val="none"/>
        <c:minorTickMark val="none"/>
        <c:tickLblPos val="nextTo"/>
        <c:crossAx val="98521856"/>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Quarter3!$B$16</c:f>
          <c:strCache>
            <c:ptCount val="1"/>
            <c:pt idx="0">
              <c:v>Section 1: DOCUMENTATION STANDARDS </c:v>
            </c:pt>
          </c:strCache>
        </c:strRef>
      </c:tx>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Quarter3!$B$17:$B$21</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Quarter3!$F$17:$F$21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4C3-4301-A4D2-A19ADF251547}"/>
            </c:ext>
          </c:extLst>
        </c:ser>
        <c:dLbls>
          <c:showLegendKey val="0"/>
          <c:showVal val="0"/>
          <c:showCatName val="0"/>
          <c:showSerName val="0"/>
          <c:showPercent val="0"/>
          <c:showBubbleSize val="0"/>
        </c:dLbls>
        <c:gapWidth val="150"/>
        <c:axId val="98552064"/>
        <c:axId val="98557952"/>
      </c:barChart>
      <c:catAx>
        <c:axId val="98552064"/>
        <c:scaling>
          <c:orientation val="minMax"/>
        </c:scaling>
        <c:delete val="0"/>
        <c:axPos val="b"/>
        <c:numFmt formatCode="General" sourceLinked="0"/>
        <c:majorTickMark val="none"/>
        <c:minorTickMark val="none"/>
        <c:tickLblPos val="nextTo"/>
        <c:crossAx val="98557952"/>
        <c:crosses val="autoZero"/>
        <c:auto val="1"/>
        <c:lblAlgn val="ctr"/>
        <c:lblOffset val="100"/>
        <c:noMultiLvlLbl val="0"/>
      </c:catAx>
      <c:valAx>
        <c:axId val="98557952"/>
        <c:scaling>
          <c:orientation val="minMax"/>
          <c:max val="100"/>
        </c:scaling>
        <c:delete val="0"/>
        <c:axPos val="l"/>
        <c:majorGridlines/>
        <c:numFmt formatCode="0.0" sourceLinked="1"/>
        <c:majorTickMark val="none"/>
        <c:minorTickMark val="none"/>
        <c:tickLblPos val="nextTo"/>
        <c:crossAx val="98552064"/>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Core Parameters</a:t>
            </a:r>
          </a:p>
        </c:rich>
      </c:tx>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Quarter3!$F$24:$F$29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C3C-43F8-ADFE-9703BB181E73}"/>
            </c:ext>
          </c:extLst>
        </c:ser>
        <c:dLbls>
          <c:showLegendKey val="0"/>
          <c:showVal val="0"/>
          <c:showCatName val="0"/>
          <c:showSerName val="0"/>
          <c:showPercent val="0"/>
          <c:showBubbleSize val="0"/>
        </c:dLbls>
        <c:gapWidth val="150"/>
        <c:axId val="98722176"/>
        <c:axId val="98723712"/>
      </c:barChart>
      <c:catAx>
        <c:axId val="98722176"/>
        <c:scaling>
          <c:orientation val="minMax"/>
        </c:scaling>
        <c:delete val="0"/>
        <c:axPos val="b"/>
        <c:numFmt formatCode="General" sourceLinked="0"/>
        <c:majorTickMark val="none"/>
        <c:minorTickMark val="none"/>
        <c:tickLblPos val="nextTo"/>
        <c:crossAx val="98723712"/>
        <c:crosses val="autoZero"/>
        <c:auto val="1"/>
        <c:lblAlgn val="ctr"/>
        <c:lblOffset val="100"/>
        <c:noMultiLvlLbl val="0"/>
      </c:catAx>
      <c:valAx>
        <c:axId val="98723712"/>
        <c:scaling>
          <c:orientation val="minMax"/>
          <c:max val="100"/>
        </c:scaling>
        <c:delete val="0"/>
        <c:axPos val="l"/>
        <c:majorGridlines/>
        <c:numFmt formatCode="0.0" sourceLinked="1"/>
        <c:majorTickMark val="none"/>
        <c:minorTickMark val="none"/>
        <c:tickLblPos val="nextTo"/>
        <c:crossAx val="98722176"/>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Additional Parameters</a:t>
            </a:r>
          </a:p>
        </c:rich>
      </c:tx>
      <c:layout>
        <c:manualLayout>
          <c:xMode val="edge"/>
          <c:yMode val="edge"/>
          <c:x val="0.37245822397200401"/>
          <c:y val="9.2592592592592744E-3"/>
        </c:manualLayout>
      </c:layout>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Quarter3!$F$30:$F$34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8A4-4260-873A-F4A34F01F47D}"/>
            </c:ext>
          </c:extLst>
        </c:ser>
        <c:dLbls>
          <c:showLegendKey val="0"/>
          <c:showVal val="0"/>
          <c:showCatName val="0"/>
          <c:showSerName val="0"/>
          <c:showPercent val="0"/>
          <c:showBubbleSize val="0"/>
        </c:dLbls>
        <c:gapWidth val="150"/>
        <c:axId val="98740480"/>
        <c:axId val="98770944"/>
      </c:barChart>
      <c:catAx>
        <c:axId val="98740480"/>
        <c:scaling>
          <c:orientation val="minMax"/>
        </c:scaling>
        <c:delete val="0"/>
        <c:axPos val="b"/>
        <c:numFmt formatCode="General" sourceLinked="0"/>
        <c:majorTickMark val="none"/>
        <c:minorTickMark val="none"/>
        <c:tickLblPos val="nextTo"/>
        <c:crossAx val="98770944"/>
        <c:crosses val="autoZero"/>
        <c:auto val="1"/>
        <c:lblAlgn val="ctr"/>
        <c:lblOffset val="100"/>
        <c:noMultiLvlLbl val="0"/>
      </c:catAx>
      <c:valAx>
        <c:axId val="98770944"/>
        <c:scaling>
          <c:orientation val="minMax"/>
          <c:max val="100"/>
        </c:scaling>
        <c:delete val="0"/>
        <c:axPos val="l"/>
        <c:majorGridlines/>
        <c:numFmt formatCode="0.0" sourceLinked="1"/>
        <c:majorTickMark val="none"/>
        <c:minorTickMark val="none"/>
        <c:tickLblPos val="nextTo"/>
        <c:crossAx val="98740480"/>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Quarter3!$B$36</c:f>
          <c:strCache>
            <c:ptCount val="1"/>
            <c:pt idx="0">
              <c:v>Section 3: SCORING </c:v>
            </c:pt>
          </c:strCache>
        </c:strRef>
      </c:tx>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Quarter3!$B$37:$B$38</c:f>
              <c:strCache>
                <c:ptCount val="2"/>
                <c:pt idx="0">
                  <c:v>Every individual parameter score correct </c:v>
                </c:pt>
                <c:pt idx="1">
                  <c:v>Total PEWS Score correct on every entry</c:v>
                </c:pt>
              </c:strCache>
            </c:strRef>
          </c:cat>
          <c:val>
            <c:numRef>
              <c:f>Quarter3!$F$37:$F$38</c:f>
              <c:numCache>
                <c:formatCode>0.0</c:formatCode>
                <c:ptCount val="2"/>
                <c:pt idx="0">
                  <c:v>0</c:v>
                </c:pt>
                <c:pt idx="1">
                  <c:v>0</c:v>
                </c:pt>
              </c:numCache>
            </c:numRef>
          </c:val>
          <c:extLst>
            <c:ext xmlns:c16="http://schemas.microsoft.com/office/drawing/2014/chart" uri="{C3380CC4-5D6E-409C-BE32-E72D297353CC}">
              <c16:uniqueId val="{00000000-BCF0-4802-B0A7-ED6A94C31E4E}"/>
            </c:ext>
          </c:extLst>
        </c:ser>
        <c:dLbls>
          <c:showLegendKey val="0"/>
          <c:showVal val="0"/>
          <c:showCatName val="0"/>
          <c:showSerName val="0"/>
          <c:showPercent val="0"/>
          <c:showBubbleSize val="0"/>
        </c:dLbls>
        <c:gapWidth val="150"/>
        <c:axId val="98787712"/>
        <c:axId val="98789248"/>
      </c:barChart>
      <c:catAx>
        <c:axId val="98787712"/>
        <c:scaling>
          <c:orientation val="minMax"/>
        </c:scaling>
        <c:delete val="0"/>
        <c:axPos val="b"/>
        <c:numFmt formatCode="General" sourceLinked="0"/>
        <c:majorTickMark val="none"/>
        <c:minorTickMark val="none"/>
        <c:tickLblPos val="nextTo"/>
        <c:crossAx val="98789248"/>
        <c:crosses val="autoZero"/>
        <c:auto val="1"/>
        <c:lblAlgn val="ctr"/>
        <c:lblOffset val="100"/>
        <c:noMultiLvlLbl val="0"/>
      </c:catAx>
      <c:valAx>
        <c:axId val="98789248"/>
        <c:scaling>
          <c:orientation val="minMax"/>
          <c:max val="100"/>
        </c:scaling>
        <c:delete val="0"/>
        <c:axPos val="l"/>
        <c:majorGridlines/>
        <c:numFmt formatCode="0.0" sourceLinked="1"/>
        <c:majorTickMark val="none"/>
        <c:minorTickMark val="none"/>
        <c:tickLblPos val="nextTo"/>
        <c:crossAx val="98787712"/>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Quarter3!$B$40</c:f>
          <c:strCache>
            <c:ptCount val="1"/>
            <c:pt idx="0">
              <c:v>Section 4: ESCALATION</c:v>
            </c:pt>
          </c:strCache>
        </c:strRef>
      </c:tx>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Quarter3!$B$41:$B$42</c:f>
              <c:strCache>
                <c:ptCount val="2"/>
                <c:pt idx="0">
                  <c:v>Evidence of Nursing Response to triggers</c:v>
                </c:pt>
                <c:pt idx="1">
                  <c:v>Evidence of Medical Response to requested action or review</c:v>
                </c:pt>
              </c:strCache>
            </c:strRef>
          </c:cat>
          <c:val>
            <c:numRef>
              <c:f>Quarter3!$F$41:$F$42</c:f>
              <c:numCache>
                <c:formatCode>0.0</c:formatCode>
                <c:ptCount val="2"/>
                <c:pt idx="0">
                  <c:v>0</c:v>
                </c:pt>
                <c:pt idx="1">
                  <c:v>0</c:v>
                </c:pt>
              </c:numCache>
            </c:numRef>
          </c:val>
          <c:extLst>
            <c:ext xmlns:c16="http://schemas.microsoft.com/office/drawing/2014/chart" uri="{C3380CC4-5D6E-409C-BE32-E72D297353CC}">
              <c16:uniqueId val="{00000000-71C5-433D-8D93-BB89ADFFB085}"/>
            </c:ext>
          </c:extLst>
        </c:ser>
        <c:dLbls>
          <c:showLegendKey val="0"/>
          <c:showVal val="0"/>
          <c:showCatName val="0"/>
          <c:showSerName val="0"/>
          <c:showPercent val="0"/>
          <c:showBubbleSize val="0"/>
        </c:dLbls>
        <c:gapWidth val="150"/>
        <c:axId val="98830592"/>
        <c:axId val="98832384"/>
      </c:barChart>
      <c:catAx>
        <c:axId val="98830592"/>
        <c:scaling>
          <c:orientation val="minMax"/>
        </c:scaling>
        <c:delete val="0"/>
        <c:axPos val="b"/>
        <c:numFmt formatCode="General" sourceLinked="0"/>
        <c:majorTickMark val="none"/>
        <c:minorTickMark val="none"/>
        <c:tickLblPos val="nextTo"/>
        <c:crossAx val="98832384"/>
        <c:crosses val="autoZero"/>
        <c:auto val="1"/>
        <c:lblAlgn val="ctr"/>
        <c:lblOffset val="100"/>
        <c:noMultiLvlLbl val="0"/>
      </c:catAx>
      <c:valAx>
        <c:axId val="98832384"/>
        <c:scaling>
          <c:orientation val="minMax"/>
          <c:max val="100"/>
        </c:scaling>
        <c:delete val="0"/>
        <c:axPos val="l"/>
        <c:majorGridlines/>
        <c:numFmt formatCode="0.0" sourceLinked="1"/>
        <c:majorTickMark val="none"/>
        <c:minorTickMark val="none"/>
        <c:tickLblPos val="nextTo"/>
        <c:crossAx val="98830592"/>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Quarter3!$F$45:$F$49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B76-41CA-ABED-E25845464875}"/>
            </c:ext>
          </c:extLst>
        </c:ser>
        <c:dLbls>
          <c:showLegendKey val="0"/>
          <c:showVal val="0"/>
          <c:showCatName val="0"/>
          <c:showSerName val="0"/>
          <c:showPercent val="0"/>
          <c:showBubbleSize val="0"/>
        </c:dLbls>
        <c:gapWidth val="150"/>
        <c:axId val="98857344"/>
        <c:axId val="98858880"/>
      </c:barChart>
      <c:catAx>
        <c:axId val="98857344"/>
        <c:scaling>
          <c:orientation val="minMax"/>
        </c:scaling>
        <c:delete val="0"/>
        <c:axPos val="b"/>
        <c:numFmt formatCode="General" sourceLinked="0"/>
        <c:majorTickMark val="none"/>
        <c:minorTickMark val="none"/>
        <c:tickLblPos val="nextTo"/>
        <c:crossAx val="98858880"/>
        <c:crosses val="autoZero"/>
        <c:auto val="1"/>
        <c:lblAlgn val="ctr"/>
        <c:lblOffset val="100"/>
        <c:noMultiLvlLbl val="0"/>
      </c:catAx>
      <c:valAx>
        <c:axId val="98858880"/>
        <c:scaling>
          <c:orientation val="minMax"/>
          <c:max val="100"/>
        </c:scaling>
        <c:delete val="0"/>
        <c:axPos val="l"/>
        <c:majorGridlines/>
        <c:numFmt formatCode="0.0" sourceLinked="1"/>
        <c:majorTickMark val="none"/>
        <c:minorTickMark val="none"/>
        <c:tickLblPos val="nextTo"/>
        <c:crossAx val="98857344"/>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a:t>
            </a:r>
            <a:r>
              <a:rPr lang="en-IE" baseline="0"/>
              <a:t> Variances</a:t>
            </a:r>
            <a:endParaRPr lang="en-IE"/>
          </a:p>
        </c:rich>
      </c:tx>
      <c:overlay val="0"/>
    </c:title>
    <c:autoTitleDeleted val="0"/>
    <c:plotArea>
      <c:layout/>
      <c:barChart>
        <c:barDir val="col"/>
        <c:grouping val="clustered"/>
        <c:varyColors val="0"/>
        <c:ser>
          <c:idx val="0"/>
          <c:order val="0"/>
          <c:tx>
            <c:strRef>
              <c:f>Quarter3!$C$7</c:f>
              <c:strCache>
                <c:ptCount val="1"/>
                <c:pt idx="0">
                  <c:v>Quarter3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Quarter3!$B$50:$B$54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Quarter3!$F$50:$F$54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7AD-4C3B-8B7F-F5CDC08E3FED}"/>
            </c:ext>
          </c:extLst>
        </c:ser>
        <c:dLbls>
          <c:showLegendKey val="0"/>
          <c:showVal val="0"/>
          <c:showCatName val="0"/>
          <c:showSerName val="0"/>
          <c:showPercent val="0"/>
          <c:showBubbleSize val="0"/>
        </c:dLbls>
        <c:gapWidth val="150"/>
        <c:axId val="99236096"/>
        <c:axId val="99237888"/>
      </c:barChart>
      <c:catAx>
        <c:axId val="99236096"/>
        <c:scaling>
          <c:orientation val="minMax"/>
        </c:scaling>
        <c:delete val="0"/>
        <c:axPos val="b"/>
        <c:numFmt formatCode="General" sourceLinked="0"/>
        <c:majorTickMark val="none"/>
        <c:minorTickMark val="none"/>
        <c:tickLblPos val="nextTo"/>
        <c:crossAx val="99237888"/>
        <c:crosses val="autoZero"/>
        <c:auto val="1"/>
        <c:lblAlgn val="ctr"/>
        <c:lblOffset val="100"/>
        <c:noMultiLvlLbl val="0"/>
      </c:catAx>
      <c:valAx>
        <c:axId val="99237888"/>
        <c:scaling>
          <c:orientation val="minMax"/>
          <c:max val="100"/>
        </c:scaling>
        <c:delete val="0"/>
        <c:axPos val="l"/>
        <c:majorGridlines/>
        <c:numFmt formatCode="0.0" sourceLinked="1"/>
        <c:majorTickMark val="none"/>
        <c:minorTickMark val="none"/>
        <c:tickLblPos val="nextTo"/>
        <c:crossAx val="99236096"/>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Jan!$B$18</c:f>
          <c:strCache>
            <c:ptCount val="1"/>
            <c:pt idx="0">
              <c:v>Section 1: DOCUMENTATION STANDARDS </c:v>
            </c:pt>
          </c:strCache>
        </c:strRef>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Jan!$F$19:$F$23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5F-4C4A-8C2D-8C19C2A573EF}"/>
            </c:ext>
          </c:extLst>
        </c:ser>
        <c:dLbls>
          <c:showLegendKey val="0"/>
          <c:showVal val="0"/>
          <c:showCatName val="0"/>
          <c:showSerName val="0"/>
          <c:showPercent val="0"/>
          <c:showBubbleSize val="0"/>
        </c:dLbls>
        <c:gapWidth val="150"/>
        <c:axId val="90550272"/>
        <c:axId val="90551808"/>
      </c:barChart>
      <c:catAx>
        <c:axId val="90550272"/>
        <c:scaling>
          <c:orientation val="minMax"/>
        </c:scaling>
        <c:delete val="0"/>
        <c:axPos val="b"/>
        <c:numFmt formatCode="General" sourceLinked="0"/>
        <c:majorTickMark val="none"/>
        <c:minorTickMark val="none"/>
        <c:tickLblPos val="nextTo"/>
        <c:crossAx val="90551808"/>
        <c:crosses val="autoZero"/>
        <c:auto val="1"/>
        <c:lblAlgn val="ctr"/>
        <c:lblOffset val="100"/>
        <c:noMultiLvlLbl val="0"/>
      </c:catAx>
      <c:valAx>
        <c:axId val="90551808"/>
        <c:scaling>
          <c:orientation val="minMax"/>
          <c:max val="100"/>
        </c:scaling>
        <c:delete val="0"/>
        <c:axPos val="l"/>
        <c:majorGridlines/>
        <c:numFmt formatCode="0.0" sourceLinked="1"/>
        <c:majorTickMark val="none"/>
        <c:minorTickMark val="none"/>
        <c:tickLblPos val="nextTo"/>
        <c:crossAx val="9055027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Oct!$B$1</c:f>
          <c:strCache>
            <c:ptCount val="1"/>
            <c:pt idx="0">
              <c:v>Audit of PEWS</c:v>
            </c:pt>
          </c:strCache>
        </c:strRef>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Oct!$B$62:$B$64</c:f>
              <c:strCache>
                <c:ptCount val="3"/>
                <c:pt idx="0">
                  <c:v> Documentation Standards</c:v>
                </c:pt>
                <c:pt idx="1">
                  <c:v> Parameters</c:v>
                </c:pt>
                <c:pt idx="2">
                  <c:v> Scoring</c:v>
                </c:pt>
              </c:strCache>
            </c:strRef>
          </c:cat>
          <c:val>
            <c:numRef>
              <c:f>Oct!$C$62:$C$64</c:f>
              <c:numCache>
                <c:formatCode>0.0</c:formatCode>
                <c:ptCount val="3"/>
                <c:pt idx="0">
                  <c:v>0</c:v>
                </c:pt>
                <c:pt idx="1">
                  <c:v>0</c:v>
                </c:pt>
                <c:pt idx="2">
                  <c:v>0</c:v>
                </c:pt>
              </c:numCache>
            </c:numRef>
          </c:val>
          <c:extLst>
            <c:ext xmlns:c16="http://schemas.microsoft.com/office/drawing/2014/chart" uri="{C3380CC4-5D6E-409C-BE32-E72D297353CC}">
              <c16:uniqueId val="{00000000-C624-4B55-B74D-F150A2C1171D}"/>
            </c:ext>
          </c:extLst>
        </c:ser>
        <c:dLbls>
          <c:showLegendKey val="0"/>
          <c:showVal val="0"/>
          <c:showCatName val="0"/>
          <c:showSerName val="0"/>
          <c:showPercent val="0"/>
          <c:showBubbleSize val="0"/>
        </c:dLbls>
        <c:gapWidth val="150"/>
        <c:axId val="99279616"/>
        <c:axId val="99281152"/>
      </c:barChart>
      <c:catAx>
        <c:axId val="99279616"/>
        <c:scaling>
          <c:orientation val="minMax"/>
        </c:scaling>
        <c:delete val="0"/>
        <c:axPos val="b"/>
        <c:numFmt formatCode="General" sourceLinked="0"/>
        <c:majorTickMark val="none"/>
        <c:minorTickMark val="none"/>
        <c:tickLblPos val="nextTo"/>
        <c:crossAx val="99281152"/>
        <c:crosses val="autoZero"/>
        <c:auto val="1"/>
        <c:lblAlgn val="ctr"/>
        <c:lblOffset val="100"/>
        <c:noMultiLvlLbl val="0"/>
      </c:catAx>
      <c:valAx>
        <c:axId val="99281152"/>
        <c:scaling>
          <c:orientation val="minMax"/>
          <c:max val="100"/>
        </c:scaling>
        <c:delete val="0"/>
        <c:axPos val="l"/>
        <c:majorGridlines/>
        <c:numFmt formatCode="0.0" sourceLinked="1"/>
        <c:majorTickMark val="none"/>
        <c:minorTickMark val="none"/>
        <c:tickLblPos val="nextTo"/>
        <c:crossAx val="99279616"/>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Oct!$B$1</c:f>
          <c:strCache>
            <c:ptCount val="1"/>
            <c:pt idx="0">
              <c:v>Audit of PEWS</c:v>
            </c:pt>
          </c:strCache>
        </c:strRef>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Oct!$B$65:$B$66</c:f>
              <c:strCache>
                <c:ptCount val="2"/>
                <c:pt idx="0">
                  <c:v>Escalation </c:v>
                </c:pt>
                <c:pt idx="1">
                  <c:v> Variance use</c:v>
                </c:pt>
              </c:strCache>
            </c:strRef>
          </c:cat>
          <c:val>
            <c:numRef>
              <c:f>Oct!$C$65:$C$66</c:f>
              <c:numCache>
                <c:formatCode>0.0</c:formatCode>
                <c:ptCount val="2"/>
                <c:pt idx="0">
                  <c:v>0</c:v>
                </c:pt>
                <c:pt idx="1">
                  <c:v>0</c:v>
                </c:pt>
              </c:numCache>
            </c:numRef>
          </c:val>
          <c:extLst>
            <c:ext xmlns:c16="http://schemas.microsoft.com/office/drawing/2014/chart" uri="{C3380CC4-5D6E-409C-BE32-E72D297353CC}">
              <c16:uniqueId val="{00000000-1E84-40AD-A50C-CD7A3B179714}"/>
            </c:ext>
          </c:extLst>
        </c:ser>
        <c:dLbls>
          <c:showLegendKey val="0"/>
          <c:showVal val="0"/>
          <c:showCatName val="0"/>
          <c:showSerName val="0"/>
          <c:showPercent val="0"/>
          <c:showBubbleSize val="0"/>
        </c:dLbls>
        <c:gapWidth val="150"/>
        <c:axId val="96279168"/>
        <c:axId val="96309632"/>
      </c:barChart>
      <c:catAx>
        <c:axId val="96279168"/>
        <c:scaling>
          <c:orientation val="minMax"/>
        </c:scaling>
        <c:delete val="0"/>
        <c:axPos val="b"/>
        <c:numFmt formatCode="General" sourceLinked="0"/>
        <c:majorTickMark val="none"/>
        <c:minorTickMark val="none"/>
        <c:tickLblPos val="nextTo"/>
        <c:crossAx val="96309632"/>
        <c:crosses val="autoZero"/>
        <c:auto val="1"/>
        <c:lblAlgn val="ctr"/>
        <c:lblOffset val="100"/>
        <c:noMultiLvlLbl val="0"/>
      </c:catAx>
      <c:valAx>
        <c:axId val="96309632"/>
        <c:scaling>
          <c:orientation val="minMax"/>
          <c:max val="100"/>
        </c:scaling>
        <c:delete val="0"/>
        <c:axPos val="l"/>
        <c:majorGridlines/>
        <c:numFmt formatCode="0.0" sourceLinked="1"/>
        <c:majorTickMark val="none"/>
        <c:minorTickMark val="none"/>
        <c:tickLblPos val="nextTo"/>
        <c:crossAx val="9627916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Oct!$B$1</c:f>
          <c:strCache>
            <c:ptCount val="1"/>
            <c:pt idx="0">
              <c:v>Audit of PEWS</c:v>
            </c:pt>
          </c:strCache>
        </c:strRef>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Oct!$B$67</c:f>
              <c:strCache>
                <c:ptCount val="1"/>
                <c:pt idx="0">
                  <c:v>Overall Compliance</c:v>
                </c:pt>
              </c:strCache>
            </c:strRef>
          </c:cat>
          <c:val>
            <c:numRef>
              <c:f>Oct!$C$67</c:f>
              <c:numCache>
                <c:formatCode>0.0</c:formatCode>
                <c:ptCount val="1"/>
                <c:pt idx="0">
                  <c:v>0</c:v>
                </c:pt>
              </c:numCache>
            </c:numRef>
          </c:val>
          <c:extLst>
            <c:ext xmlns:c16="http://schemas.microsoft.com/office/drawing/2014/chart" uri="{C3380CC4-5D6E-409C-BE32-E72D297353CC}">
              <c16:uniqueId val="{00000000-E18A-427E-B0F0-D27080E1FA18}"/>
            </c:ext>
          </c:extLst>
        </c:ser>
        <c:dLbls>
          <c:showLegendKey val="0"/>
          <c:showVal val="0"/>
          <c:showCatName val="0"/>
          <c:showSerName val="0"/>
          <c:showPercent val="0"/>
          <c:showBubbleSize val="0"/>
        </c:dLbls>
        <c:gapWidth val="150"/>
        <c:axId val="98382592"/>
        <c:axId val="98384128"/>
      </c:barChart>
      <c:catAx>
        <c:axId val="98382592"/>
        <c:scaling>
          <c:orientation val="minMax"/>
        </c:scaling>
        <c:delete val="0"/>
        <c:axPos val="b"/>
        <c:numFmt formatCode="General" sourceLinked="0"/>
        <c:majorTickMark val="none"/>
        <c:minorTickMark val="none"/>
        <c:tickLblPos val="nextTo"/>
        <c:crossAx val="98384128"/>
        <c:crosses val="autoZero"/>
        <c:auto val="1"/>
        <c:lblAlgn val="ctr"/>
        <c:lblOffset val="100"/>
        <c:noMultiLvlLbl val="0"/>
      </c:catAx>
      <c:valAx>
        <c:axId val="98384128"/>
        <c:scaling>
          <c:orientation val="minMax"/>
          <c:max val="100"/>
          <c:min val="0"/>
        </c:scaling>
        <c:delete val="0"/>
        <c:axPos val="l"/>
        <c:majorGridlines/>
        <c:numFmt formatCode="0.0" sourceLinked="1"/>
        <c:majorTickMark val="none"/>
        <c:minorTickMark val="none"/>
        <c:tickLblPos val="nextTo"/>
        <c:crossAx val="9838259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Oct!$B$18</c:f>
          <c:strCache>
            <c:ptCount val="1"/>
            <c:pt idx="0">
              <c:v>Section 1: DOCUMENTATION STANDARDS </c:v>
            </c:pt>
          </c:strCache>
        </c:strRef>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Oct!$F$19:$F$23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44C-4EC1-B7F9-13AA0632E560}"/>
            </c:ext>
          </c:extLst>
        </c:ser>
        <c:dLbls>
          <c:showLegendKey val="0"/>
          <c:showVal val="0"/>
          <c:showCatName val="0"/>
          <c:showSerName val="0"/>
          <c:showPercent val="0"/>
          <c:showBubbleSize val="0"/>
        </c:dLbls>
        <c:gapWidth val="150"/>
        <c:axId val="99637888"/>
        <c:axId val="99660160"/>
      </c:barChart>
      <c:catAx>
        <c:axId val="99637888"/>
        <c:scaling>
          <c:orientation val="minMax"/>
        </c:scaling>
        <c:delete val="0"/>
        <c:axPos val="b"/>
        <c:numFmt formatCode="General" sourceLinked="0"/>
        <c:majorTickMark val="none"/>
        <c:minorTickMark val="none"/>
        <c:tickLblPos val="nextTo"/>
        <c:crossAx val="99660160"/>
        <c:crosses val="autoZero"/>
        <c:auto val="1"/>
        <c:lblAlgn val="ctr"/>
        <c:lblOffset val="100"/>
        <c:noMultiLvlLbl val="0"/>
      </c:catAx>
      <c:valAx>
        <c:axId val="99660160"/>
        <c:scaling>
          <c:orientation val="minMax"/>
          <c:max val="100"/>
        </c:scaling>
        <c:delete val="0"/>
        <c:axPos val="l"/>
        <c:majorGridlines/>
        <c:numFmt formatCode="0.0" sourceLinked="1"/>
        <c:majorTickMark val="none"/>
        <c:minorTickMark val="none"/>
        <c:tickLblPos val="nextTo"/>
        <c:crossAx val="99637888"/>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Oct!$F$26:$F$31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3A2-4E02-BF74-9F5F4801CE5E}"/>
            </c:ext>
          </c:extLst>
        </c:ser>
        <c:dLbls>
          <c:showLegendKey val="0"/>
          <c:showVal val="0"/>
          <c:showCatName val="0"/>
          <c:showSerName val="0"/>
          <c:showPercent val="0"/>
          <c:showBubbleSize val="0"/>
        </c:dLbls>
        <c:gapWidth val="150"/>
        <c:axId val="99685120"/>
        <c:axId val="99686656"/>
      </c:barChart>
      <c:catAx>
        <c:axId val="99685120"/>
        <c:scaling>
          <c:orientation val="minMax"/>
        </c:scaling>
        <c:delete val="0"/>
        <c:axPos val="b"/>
        <c:numFmt formatCode="General" sourceLinked="0"/>
        <c:majorTickMark val="none"/>
        <c:minorTickMark val="none"/>
        <c:tickLblPos val="nextTo"/>
        <c:crossAx val="99686656"/>
        <c:crosses val="autoZero"/>
        <c:auto val="1"/>
        <c:lblAlgn val="ctr"/>
        <c:lblOffset val="100"/>
        <c:noMultiLvlLbl val="0"/>
      </c:catAx>
      <c:valAx>
        <c:axId val="99686656"/>
        <c:scaling>
          <c:orientation val="minMax"/>
          <c:max val="100"/>
        </c:scaling>
        <c:delete val="0"/>
        <c:axPos val="l"/>
        <c:majorGridlines/>
        <c:numFmt formatCode="0.0" sourceLinked="1"/>
        <c:majorTickMark val="none"/>
        <c:minorTickMark val="none"/>
        <c:tickLblPos val="nextTo"/>
        <c:crossAx val="99685120"/>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Oct!$F$32:$F$36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F61-4C8E-86D2-81B7B4EB9968}"/>
            </c:ext>
          </c:extLst>
        </c:ser>
        <c:dLbls>
          <c:showLegendKey val="0"/>
          <c:showVal val="0"/>
          <c:showCatName val="0"/>
          <c:showSerName val="0"/>
          <c:showPercent val="0"/>
          <c:showBubbleSize val="0"/>
        </c:dLbls>
        <c:gapWidth val="150"/>
        <c:axId val="99728000"/>
        <c:axId val="99729792"/>
      </c:barChart>
      <c:catAx>
        <c:axId val="99728000"/>
        <c:scaling>
          <c:orientation val="minMax"/>
        </c:scaling>
        <c:delete val="0"/>
        <c:axPos val="b"/>
        <c:numFmt formatCode="General" sourceLinked="0"/>
        <c:majorTickMark val="none"/>
        <c:minorTickMark val="none"/>
        <c:tickLblPos val="nextTo"/>
        <c:crossAx val="99729792"/>
        <c:crosses val="autoZero"/>
        <c:auto val="1"/>
        <c:lblAlgn val="ctr"/>
        <c:lblOffset val="100"/>
        <c:noMultiLvlLbl val="0"/>
      </c:catAx>
      <c:valAx>
        <c:axId val="99729792"/>
        <c:scaling>
          <c:orientation val="minMax"/>
          <c:max val="100"/>
        </c:scaling>
        <c:delete val="0"/>
        <c:axPos val="l"/>
        <c:majorGridlines/>
        <c:numFmt formatCode="0.0" sourceLinked="1"/>
        <c:majorTickMark val="none"/>
        <c:minorTickMark val="none"/>
        <c:tickLblPos val="nextTo"/>
        <c:crossAx val="9972800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Oct!$B$38</c:f>
          <c:strCache>
            <c:ptCount val="1"/>
            <c:pt idx="0">
              <c:v>Section 3: SCORING </c:v>
            </c:pt>
          </c:strCache>
        </c:strRef>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Oct!$B$39:$B$40</c:f>
              <c:strCache>
                <c:ptCount val="2"/>
                <c:pt idx="0">
                  <c:v>Every individual parameter score correct </c:v>
                </c:pt>
                <c:pt idx="1">
                  <c:v>Total PEWS Score correct on every entry</c:v>
                </c:pt>
              </c:strCache>
            </c:strRef>
          </c:cat>
          <c:val>
            <c:numRef>
              <c:f>Oct!$F$39:$F$40</c:f>
              <c:numCache>
                <c:formatCode>0.0</c:formatCode>
                <c:ptCount val="2"/>
                <c:pt idx="0">
                  <c:v>0</c:v>
                </c:pt>
                <c:pt idx="1">
                  <c:v>0</c:v>
                </c:pt>
              </c:numCache>
            </c:numRef>
          </c:val>
          <c:extLst>
            <c:ext xmlns:c16="http://schemas.microsoft.com/office/drawing/2014/chart" uri="{C3380CC4-5D6E-409C-BE32-E72D297353CC}">
              <c16:uniqueId val="{00000000-4FEF-49AC-A44E-1460BDA9BC6D}"/>
            </c:ext>
          </c:extLst>
        </c:ser>
        <c:dLbls>
          <c:showLegendKey val="0"/>
          <c:showVal val="0"/>
          <c:showCatName val="0"/>
          <c:showSerName val="0"/>
          <c:showPercent val="0"/>
          <c:showBubbleSize val="0"/>
        </c:dLbls>
        <c:gapWidth val="150"/>
        <c:axId val="99746560"/>
        <c:axId val="99748096"/>
      </c:barChart>
      <c:catAx>
        <c:axId val="99746560"/>
        <c:scaling>
          <c:orientation val="minMax"/>
        </c:scaling>
        <c:delete val="0"/>
        <c:axPos val="b"/>
        <c:numFmt formatCode="General" sourceLinked="0"/>
        <c:majorTickMark val="none"/>
        <c:minorTickMark val="none"/>
        <c:tickLblPos val="nextTo"/>
        <c:crossAx val="99748096"/>
        <c:crosses val="autoZero"/>
        <c:auto val="1"/>
        <c:lblAlgn val="ctr"/>
        <c:lblOffset val="100"/>
        <c:noMultiLvlLbl val="0"/>
      </c:catAx>
      <c:valAx>
        <c:axId val="99748096"/>
        <c:scaling>
          <c:orientation val="minMax"/>
          <c:max val="100"/>
        </c:scaling>
        <c:delete val="0"/>
        <c:axPos val="l"/>
        <c:majorGridlines/>
        <c:numFmt formatCode="0.0" sourceLinked="1"/>
        <c:majorTickMark val="none"/>
        <c:minorTickMark val="none"/>
        <c:tickLblPos val="nextTo"/>
        <c:crossAx val="9974656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Oct!$B$42</c:f>
          <c:strCache>
            <c:ptCount val="1"/>
            <c:pt idx="0">
              <c:v>Section 4: ESCALATION</c:v>
            </c:pt>
          </c:strCache>
        </c:strRef>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Oct!$B$43:$B$44</c:f>
              <c:strCache>
                <c:ptCount val="2"/>
                <c:pt idx="0">
                  <c:v>Evidence of Nursing Response to triggers</c:v>
                </c:pt>
                <c:pt idx="1">
                  <c:v>Evidence of Medical Response to requested action or review</c:v>
                </c:pt>
              </c:strCache>
            </c:strRef>
          </c:cat>
          <c:val>
            <c:numRef>
              <c:f>Oct!$F$43:$F$44</c:f>
              <c:numCache>
                <c:formatCode>0.0</c:formatCode>
                <c:ptCount val="2"/>
                <c:pt idx="0">
                  <c:v>0</c:v>
                </c:pt>
                <c:pt idx="1">
                  <c:v>0</c:v>
                </c:pt>
              </c:numCache>
            </c:numRef>
          </c:val>
          <c:extLst>
            <c:ext xmlns:c16="http://schemas.microsoft.com/office/drawing/2014/chart" uri="{C3380CC4-5D6E-409C-BE32-E72D297353CC}">
              <c16:uniqueId val="{00000000-4E0C-4862-B74B-D38ED10E7B0E}"/>
            </c:ext>
          </c:extLst>
        </c:ser>
        <c:dLbls>
          <c:showLegendKey val="0"/>
          <c:showVal val="0"/>
          <c:showCatName val="0"/>
          <c:showSerName val="0"/>
          <c:showPercent val="0"/>
          <c:showBubbleSize val="0"/>
        </c:dLbls>
        <c:gapWidth val="150"/>
        <c:axId val="99781248"/>
        <c:axId val="99787136"/>
      </c:barChart>
      <c:catAx>
        <c:axId val="99781248"/>
        <c:scaling>
          <c:orientation val="minMax"/>
        </c:scaling>
        <c:delete val="0"/>
        <c:axPos val="b"/>
        <c:numFmt formatCode="General" sourceLinked="0"/>
        <c:majorTickMark val="none"/>
        <c:minorTickMark val="none"/>
        <c:tickLblPos val="nextTo"/>
        <c:crossAx val="99787136"/>
        <c:crosses val="autoZero"/>
        <c:auto val="1"/>
        <c:lblAlgn val="ctr"/>
        <c:lblOffset val="100"/>
        <c:noMultiLvlLbl val="0"/>
      </c:catAx>
      <c:valAx>
        <c:axId val="99787136"/>
        <c:scaling>
          <c:orientation val="minMax"/>
          <c:max val="100"/>
        </c:scaling>
        <c:delete val="0"/>
        <c:axPos val="l"/>
        <c:majorGridlines/>
        <c:numFmt formatCode="0.0" sourceLinked="1"/>
        <c:majorTickMark val="none"/>
        <c:minorTickMark val="none"/>
        <c:tickLblPos val="nextTo"/>
        <c:crossAx val="9978124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Oct!$F$47:$F$51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FD4-4D34-9FE4-3730FC8467F6}"/>
            </c:ext>
          </c:extLst>
        </c:ser>
        <c:dLbls>
          <c:showLegendKey val="0"/>
          <c:showVal val="0"/>
          <c:showCatName val="0"/>
          <c:showSerName val="0"/>
          <c:showPercent val="0"/>
          <c:showBubbleSize val="0"/>
        </c:dLbls>
        <c:gapWidth val="150"/>
        <c:axId val="99369728"/>
        <c:axId val="99371264"/>
      </c:barChart>
      <c:catAx>
        <c:axId val="99369728"/>
        <c:scaling>
          <c:orientation val="minMax"/>
        </c:scaling>
        <c:delete val="0"/>
        <c:axPos val="b"/>
        <c:numFmt formatCode="General" sourceLinked="0"/>
        <c:majorTickMark val="none"/>
        <c:minorTickMark val="none"/>
        <c:tickLblPos val="nextTo"/>
        <c:crossAx val="99371264"/>
        <c:crosses val="autoZero"/>
        <c:auto val="1"/>
        <c:lblAlgn val="ctr"/>
        <c:lblOffset val="100"/>
        <c:noMultiLvlLbl val="0"/>
      </c:catAx>
      <c:valAx>
        <c:axId val="99371264"/>
        <c:scaling>
          <c:orientation val="minMax"/>
          <c:max val="100"/>
        </c:scaling>
        <c:delete val="0"/>
        <c:axPos val="l"/>
        <c:majorGridlines/>
        <c:numFmt formatCode="0.0" sourceLinked="1"/>
        <c:majorTickMark val="none"/>
        <c:minorTickMark val="none"/>
        <c:tickLblPos val="nextTo"/>
        <c:crossAx val="9936972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Oct!$C$9</c:f>
              <c:strCache>
                <c:ptCount val="1"/>
                <c:pt idx="0">
                  <c:v>Oct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Oct!$F$52:$F$56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1F7-4EF2-8F8E-09EFE0FDBC8C}"/>
            </c:ext>
          </c:extLst>
        </c:ser>
        <c:dLbls>
          <c:showLegendKey val="0"/>
          <c:showVal val="0"/>
          <c:showCatName val="0"/>
          <c:showSerName val="0"/>
          <c:showPercent val="0"/>
          <c:showBubbleSize val="0"/>
        </c:dLbls>
        <c:gapWidth val="150"/>
        <c:axId val="99392128"/>
        <c:axId val="99406208"/>
      </c:barChart>
      <c:catAx>
        <c:axId val="99392128"/>
        <c:scaling>
          <c:orientation val="minMax"/>
        </c:scaling>
        <c:delete val="0"/>
        <c:axPos val="b"/>
        <c:numFmt formatCode="General" sourceLinked="0"/>
        <c:majorTickMark val="none"/>
        <c:minorTickMark val="none"/>
        <c:tickLblPos val="nextTo"/>
        <c:crossAx val="99406208"/>
        <c:crosses val="autoZero"/>
        <c:auto val="1"/>
        <c:lblAlgn val="ctr"/>
        <c:lblOffset val="100"/>
        <c:noMultiLvlLbl val="0"/>
      </c:catAx>
      <c:valAx>
        <c:axId val="99406208"/>
        <c:scaling>
          <c:orientation val="minMax"/>
          <c:max val="100"/>
        </c:scaling>
        <c:delete val="0"/>
        <c:axPos val="l"/>
        <c:majorGridlines/>
        <c:numFmt formatCode="0.0" sourceLinked="1"/>
        <c:majorTickMark val="none"/>
        <c:minorTickMark val="none"/>
        <c:tickLblPos val="nextTo"/>
        <c:crossAx val="9939212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Jan!$F$26:$F$31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45E-4D66-8002-3A29CD27C135}"/>
            </c:ext>
          </c:extLst>
        </c:ser>
        <c:dLbls>
          <c:showLegendKey val="0"/>
          <c:showVal val="0"/>
          <c:showCatName val="0"/>
          <c:showSerName val="0"/>
          <c:showPercent val="0"/>
          <c:showBubbleSize val="0"/>
        </c:dLbls>
        <c:gapWidth val="150"/>
        <c:axId val="90191744"/>
        <c:axId val="90193280"/>
      </c:barChart>
      <c:catAx>
        <c:axId val="90191744"/>
        <c:scaling>
          <c:orientation val="minMax"/>
        </c:scaling>
        <c:delete val="0"/>
        <c:axPos val="b"/>
        <c:numFmt formatCode="General" sourceLinked="0"/>
        <c:majorTickMark val="none"/>
        <c:minorTickMark val="none"/>
        <c:tickLblPos val="nextTo"/>
        <c:crossAx val="90193280"/>
        <c:crosses val="autoZero"/>
        <c:auto val="1"/>
        <c:lblAlgn val="ctr"/>
        <c:lblOffset val="100"/>
        <c:noMultiLvlLbl val="0"/>
      </c:catAx>
      <c:valAx>
        <c:axId val="90193280"/>
        <c:scaling>
          <c:orientation val="minMax"/>
          <c:max val="100"/>
        </c:scaling>
        <c:delete val="0"/>
        <c:axPos val="l"/>
        <c:majorGridlines/>
        <c:numFmt formatCode="0.0" sourceLinked="1"/>
        <c:majorTickMark val="none"/>
        <c:minorTickMark val="none"/>
        <c:tickLblPos val="nextTo"/>
        <c:crossAx val="90191744"/>
        <c:crosses val="autoZero"/>
        <c:crossBetween val="between"/>
      </c:valAx>
    </c:plotArea>
    <c:legend>
      <c:legendPos val="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Nov!$B$1</c:f>
          <c:strCache>
            <c:ptCount val="1"/>
            <c:pt idx="0">
              <c:v>Audit of PEWS</c:v>
            </c:pt>
          </c:strCache>
        </c:strRef>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Nov!$B$62:$B$64</c:f>
              <c:strCache>
                <c:ptCount val="3"/>
                <c:pt idx="0">
                  <c:v> Documentation Standards</c:v>
                </c:pt>
                <c:pt idx="1">
                  <c:v> Parameters</c:v>
                </c:pt>
                <c:pt idx="2">
                  <c:v> Scoring</c:v>
                </c:pt>
              </c:strCache>
            </c:strRef>
          </c:cat>
          <c:val>
            <c:numRef>
              <c:f>Nov!$C$62:$C$64</c:f>
              <c:numCache>
                <c:formatCode>0.0</c:formatCode>
                <c:ptCount val="3"/>
                <c:pt idx="0">
                  <c:v>0</c:v>
                </c:pt>
                <c:pt idx="1">
                  <c:v>0</c:v>
                </c:pt>
                <c:pt idx="2">
                  <c:v>0</c:v>
                </c:pt>
              </c:numCache>
            </c:numRef>
          </c:val>
          <c:extLst>
            <c:ext xmlns:c16="http://schemas.microsoft.com/office/drawing/2014/chart" uri="{C3380CC4-5D6E-409C-BE32-E72D297353CC}">
              <c16:uniqueId val="{00000000-B013-4739-B145-B48C6E836F36}"/>
            </c:ext>
          </c:extLst>
        </c:ser>
        <c:dLbls>
          <c:showLegendKey val="0"/>
          <c:showVal val="0"/>
          <c:showCatName val="0"/>
          <c:showSerName val="0"/>
          <c:showPercent val="0"/>
          <c:showBubbleSize val="0"/>
        </c:dLbls>
        <c:gapWidth val="150"/>
        <c:axId val="1528960"/>
        <c:axId val="1530496"/>
      </c:barChart>
      <c:catAx>
        <c:axId val="1528960"/>
        <c:scaling>
          <c:orientation val="minMax"/>
        </c:scaling>
        <c:delete val="0"/>
        <c:axPos val="b"/>
        <c:numFmt formatCode="General" sourceLinked="0"/>
        <c:majorTickMark val="none"/>
        <c:minorTickMark val="none"/>
        <c:tickLblPos val="nextTo"/>
        <c:crossAx val="1530496"/>
        <c:crosses val="autoZero"/>
        <c:auto val="1"/>
        <c:lblAlgn val="ctr"/>
        <c:lblOffset val="100"/>
        <c:noMultiLvlLbl val="0"/>
      </c:catAx>
      <c:valAx>
        <c:axId val="1530496"/>
        <c:scaling>
          <c:orientation val="minMax"/>
          <c:max val="100"/>
        </c:scaling>
        <c:delete val="0"/>
        <c:axPos val="l"/>
        <c:majorGridlines/>
        <c:numFmt formatCode="0.0" sourceLinked="1"/>
        <c:majorTickMark val="none"/>
        <c:minorTickMark val="none"/>
        <c:tickLblPos val="nextTo"/>
        <c:crossAx val="1528960"/>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Nov!$B$1</c:f>
          <c:strCache>
            <c:ptCount val="1"/>
            <c:pt idx="0">
              <c:v>Audit of PEWS</c:v>
            </c:pt>
          </c:strCache>
        </c:strRef>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Nov!$B$65:$B$66</c:f>
              <c:strCache>
                <c:ptCount val="2"/>
                <c:pt idx="0">
                  <c:v>Escalation </c:v>
                </c:pt>
                <c:pt idx="1">
                  <c:v> Variance use</c:v>
                </c:pt>
              </c:strCache>
            </c:strRef>
          </c:cat>
          <c:val>
            <c:numRef>
              <c:f>Nov!$C$65:$C$66</c:f>
              <c:numCache>
                <c:formatCode>0.0</c:formatCode>
                <c:ptCount val="2"/>
                <c:pt idx="0">
                  <c:v>0</c:v>
                </c:pt>
                <c:pt idx="1">
                  <c:v>0</c:v>
                </c:pt>
              </c:numCache>
            </c:numRef>
          </c:val>
          <c:extLst>
            <c:ext xmlns:c16="http://schemas.microsoft.com/office/drawing/2014/chart" uri="{C3380CC4-5D6E-409C-BE32-E72D297353CC}">
              <c16:uniqueId val="{00000000-C5FC-4220-8274-4CC2B48E5278}"/>
            </c:ext>
          </c:extLst>
        </c:ser>
        <c:dLbls>
          <c:showLegendKey val="0"/>
          <c:showVal val="0"/>
          <c:showCatName val="0"/>
          <c:showSerName val="0"/>
          <c:showPercent val="0"/>
          <c:showBubbleSize val="0"/>
        </c:dLbls>
        <c:gapWidth val="150"/>
        <c:axId val="1543168"/>
        <c:axId val="1553152"/>
      </c:barChart>
      <c:catAx>
        <c:axId val="1543168"/>
        <c:scaling>
          <c:orientation val="minMax"/>
        </c:scaling>
        <c:delete val="0"/>
        <c:axPos val="b"/>
        <c:numFmt formatCode="General" sourceLinked="0"/>
        <c:majorTickMark val="none"/>
        <c:minorTickMark val="none"/>
        <c:tickLblPos val="nextTo"/>
        <c:crossAx val="1553152"/>
        <c:crosses val="autoZero"/>
        <c:auto val="1"/>
        <c:lblAlgn val="ctr"/>
        <c:lblOffset val="100"/>
        <c:noMultiLvlLbl val="0"/>
      </c:catAx>
      <c:valAx>
        <c:axId val="1553152"/>
        <c:scaling>
          <c:orientation val="minMax"/>
          <c:max val="100"/>
        </c:scaling>
        <c:delete val="0"/>
        <c:axPos val="l"/>
        <c:majorGridlines/>
        <c:numFmt formatCode="0.0" sourceLinked="1"/>
        <c:majorTickMark val="none"/>
        <c:minorTickMark val="none"/>
        <c:tickLblPos val="nextTo"/>
        <c:crossAx val="154316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Nov!$B$1</c:f>
          <c:strCache>
            <c:ptCount val="1"/>
            <c:pt idx="0">
              <c:v>Audit of PEWS</c:v>
            </c:pt>
          </c:strCache>
        </c:strRef>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Nov!$B$67</c:f>
              <c:strCache>
                <c:ptCount val="1"/>
                <c:pt idx="0">
                  <c:v>Overall Compliance</c:v>
                </c:pt>
              </c:strCache>
            </c:strRef>
          </c:cat>
          <c:val>
            <c:numRef>
              <c:f>Nov!$C$67</c:f>
              <c:numCache>
                <c:formatCode>0.0</c:formatCode>
                <c:ptCount val="1"/>
                <c:pt idx="0">
                  <c:v>0</c:v>
                </c:pt>
              </c:numCache>
            </c:numRef>
          </c:val>
          <c:extLst>
            <c:ext xmlns:c16="http://schemas.microsoft.com/office/drawing/2014/chart" uri="{C3380CC4-5D6E-409C-BE32-E72D297353CC}">
              <c16:uniqueId val="{00000000-4AED-4C39-9ABC-4B88B5BB24FF}"/>
            </c:ext>
          </c:extLst>
        </c:ser>
        <c:dLbls>
          <c:showLegendKey val="0"/>
          <c:showVal val="0"/>
          <c:showCatName val="0"/>
          <c:showSerName val="0"/>
          <c:showPercent val="0"/>
          <c:showBubbleSize val="0"/>
        </c:dLbls>
        <c:gapWidth val="150"/>
        <c:axId val="99435648"/>
        <c:axId val="99437184"/>
      </c:barChart>
      <c:catAx>
        <c:axId val="99435648"/>
        <c:scaling>
          <c:orientation val="minMax"/>
        </c:scaling>
        <c:delete val="0"/>
        <c:axPos val="b"/>
        <c:numFmt formatCode="General" sourceLinked="0"/>
        <c:majorTickMark val="none"/>
        <c:minorTickMark val="none"/>
        <c:tickLblPos val="nextTo"/>
        <c:crossAx val="99437184"/>
        <c:crosses val="autoZero"/>
        <c:auto val="1"/>
        <c:lblAlgn val="ctr"/>
        <c:lblOffset val="100"/>
        <c:noMultiLvlLbl val="0"/>
      </c:catAx>
      <c:valAx>
        <c:axId val="99437184"/>
        <c:scaling>
          <c:orientation val="minMax"/>
          <c:max val="100"/>
          <c:min val="0"/>
        </c:scaling>
        <c:delete val="0"/>
        <c:axPos val="l"/>
        <c:majorGridlines/>
        <c:numFmt formatCode="0.0" sourceLinked="1"/>
        <c:majorTickMark val="none"/>
        <c:minorTickMark val="none"/>
        <c:tickLblPos val="nextTo"/>
        <c:crossAx val="9943564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Nov!$B$18</c:f>
          <c:strCache>
            <c:ptCount val="1"/>
            <c:pt idx="0">
              <c:v>Section 1: DOCUMENTATION STANDARDS </c:v>
            </c:pt>
          </c:strCache>
        </c:strRef>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Nov!$F$19:$F$23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6D7-49B8-A79A-2918019B03B3}"/>
            </c:ext>
          </c:extLst>
        </c:ser>
        <c:dLbls>
          <c:showLegendKey val="0"/>
          <c:showVal val="0"/>
          <c:showCatName val="0"/>
          <c:showSerName val="0"/>
          <c:showPercent val="0"/>
          <c:showBubbleSize val="0"/>
        </c:dLbls>
        <c:gapWidth val="150"/>
        <c:axId val="1608704"/>
        <c:axId val="1610496"/>
      </c:barChart>
      <c:catAx>
        <c:axId val="1608704"/>
        <c:scaling>
          <c:orientation val="minMax"/>
        </c:scaling>
        <c:delete val="0"/>
        <c:axPos val="b"/>
        <c:numFmt formatCode="General" sourceLinked="0"/>
        <c:majorTickMark val="none"/>
        <c:minorTickMark val="none"/>
        <c:tickLblPos val="nextTo"/>
        <c:crossAx val="1610496"/>
        <c:crosses val="autoZero"/>
        <c:auto val="1"/>
        <c:lblAlgn val="ctr"/>
        <c:lblOffset val="100"/>
        <c:noMultiLvlLbl val="0"/>
      </c:catAx>
      <c:valAx>
        <c:axId val="1610496"/>
        <c:scaling>
          <c:orientation val="minMax"/>
          <c:max val="100"/>
        </c:scaling>
        <c:delete val="0"/>
        <c:axPos val="l"/>
        <c:majorGridlines/>
        <c:numFmt formatCode="0.0" sourceLinked="1"/>
        <c:majorTickMark val="none"/>
        <c:minorTickMark val="none"/>
        <c:tickLblPos val="nextTo"/>
        <c:crossAx val="1608704"/>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Nov!$F$26:$F$31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6FC-4AC8-A0E6-039886FB6D04}"/>
            </c:ext>
          </c:extLst>
        </c:ser>
        <c:dLbls>
          <c:showLegendKey val="0"/>
          <c:showVal val="0"/>
          <c:showCatName val="0"/>
          <c:showSerName val="0"/>
          <c:showPercent val="0"/>
          <c:showBubbleSize val="0"/>
        </c:dLbls>
        <c:gapWidth val="150"/>
        <c:axId val="1631360"/>
        <c:axId val="1632896"/>
      </c:barChart>
      <c:catAx>
        <c:axId val="1631360"/>
        <c:scaling>
          <c:orientation val="minMax"/>
        </c:scaling>
        <c:delete val="0"/>
        <c:axPos val="b"/>
        <c:numFmt formatCode="General" sourceLinked="0"/>
        <c:majorTickMark val="none"/>
        <c:minorTickMark val="none"/>
        <c:tickLblPos val="nextTo"/>
        <c:crossAx val="1632896"/>
        <c:crosses val="autoZero"/>
        <c:auto val="1"/>
        <c:lblAlgn val="ctr"/>
        <c:lblOffset val="100"/>
        <c:noMultiLvlLbl val="0"/>
      </c:catAx>
      <c:valAx>
        <c:axId val="1632896"/>
        <c:scaling>
          <c:orientation val="minMax"/>
          <c:max val="100"/>
        </c:scaling>
        <c:delete val="0"/>
        <c:axPos val="l"/>
        <c:majorGridlines/>
        <c:numFmt formatCode="0.0" sourceLinked="1"/>
        <c:majorTickMark val="none"/>
        <c:minorTickMark val="none"/>
        <c:tickLblPos val="nextTo"/>
        <c:crossAx val="1631360"/>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Nov!$F$32:$F$36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D2-47FE-B4EC-EE15F521F6A3}"/>
            </c:ext>
          </c:extLst>
        </c:ser>
        <c:dLbls>
          <c:showLegendKey val="0"/>
          <c:showVal val="0"/>
          <c:showCatName val="0"/>
          <c:showSerName val="0"/>
          <c:showPercent val="0"/>
          <c:showBubbleSize val="0"/>
        </c:dLbls>
        <c:gapWidth val="150"/>
        <c:axId val="100371456"/>
        <c:axId val="100373248"/>
      </c:barChart>
      <c:catAx>
        <c:axId val="100371456"/>
        <c:scaling>
          <c:orientation val="minMax"/>
        </c:scaling>
        <c:delete val="0"/>
        <c:axPos val="b"/>
        <c:numFmt formatCode="General" sourceLinked="0"/>
        <c:majorTickMark val="none"/>
        <c:minorTickMark val="none"/>
        <c:tickLblPos val="nextTo"/>
        <c:crossAx val="100373248"/>
        <c:crosses val="autoZero"/>
        <c:auto val="1"/>
        <c:lblAlgn val="ctr"/>
        <c:lblOffset val="100"/>
        <c:noMultiLvlLbl val="0"/>
      </c:catAx>
      <c:valAx>
        <c:axId val="100373248"/>
        <c:scaling>
          <c:orientation val="minMax"/>
          <c:max val="100"/>
        </c:scaling>
        <c:delete val="0"/>
        <c:axPos val="l"/>
        <c:majorGridlines/>
        <c:numFmt formatCode="0.0" sourceLinked="1"/>
        <c:majorTickMark val="none"/>
        <c:minorTickMark val="none"/>
        <c:tickLblPos val="nextTo"/>
        <c:crossAx val="10037145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Nov!$B$38</c:f>
          <c:strCache>
            <c:ptCount val="1"/>
            <c:pt idx="0">
              <c:v>Section 3: SCORING </c:v>
            </c:pt>
          </c:strCache>
        </c:strRef>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Nov!$B$39:$B$40</c:f>
              <c:strCache>
                <c:ptCount val="2"/>
                <c:pt idx="0">
                  <c:v>Every individual parameter score correct </c:v>
                </c:pt>
                <c:pt idx="1">
                  <c:v>Total PEWS Score correct on every entry</c:v>
                </c:pt>
              </c:strCache>
            </c:strRef>
          </c:cat>
          <c:val>
            <c:numRef>
              <c:f>Nov!$F$39:$F$40</c:f>
              <c:numCache>
                <c:formatCode>0.0</c:formatCode>
                <c:ptCount val="2"/>
                <c:pt idx="0">
                  <c:v>0</c:v>
                </c:pt>
                <c:pt idx="1">
                  <c:v>0</c:v>
                </c:pt>
              </c:numCache>
            </c:numRef>
          </c:val>
          <c:extLst>
            <c:ext xmlns:c16="http://schemas.microsoft.com/office/drawing/2014/chart" uri="{C3380CC4-5D6E-409C-BE32-E72D297353CC}">
              <c16:uniqueId val="{00000000-242F-4F5A-A6B4-C9C7B9E241E8}"/>
            </c:ext>
          </c:extLst>
        </c:ser>
        <c:dLbls>
          <c:showLegendKey val="0"/>
          <c:showVal val="0"/>
          <c:showCatName val="0"/>
          <c:showSerName val="0"/>
          <c:showPercent val="0"/>
          <c:showBubbleSize val="0"/>
        </c:dLbls>
        <c:gapWidth val="150"/>
        <c:axId val="100402304"/>
        <c:axId val="100403840"/>
      </c:barChart>
      <c:catAx>
        <c:axId val="100402304"/>
        <c:scaling>
          <c:orientation val="minMax"/>
        </c:scaling>
        <c:delete val="0"/>
        <c:axPos val="b"/>
        <c:numFmt formatCode="General" sourceLinked="0"/>
        <c:majorTickMark val="none"/>
        <c:minorTickMark val="none"/>
        <c:tickLblPos val="nextTo"/>
        <c:crossAx val="100403840"/>
        <c:crosses val="autoZero"/>
        <c:auto val="1"/>
        <c:lblAlgn val="ctr"/>
        <c:lblOffset val="100"/>
        <c:noMultiLvlLbl val="0"/>
      </c:catAx>
      <c:valAx>
        <c:axId val="100403840"/>
        <c:scaling>
          <c:orientation val="minMax"/>
          <c:max val="100"/>
        </c:scaling>
        <c:delete val="0"/>
        <c:axPos val="l"/>
        <c:majorGridlines/>
        <c:numFmt formatCode="0.0" sourceLinked="1"/>
        <c:majorTickMark val="none"/>
        <c:minorTickMark val="none"/>
        <c:tickLblPos val="nextTo"/>
        <c:crossAx val="10040230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Nov!$B$42</c:f>
          <c:strCache>
            <c:ptCount val="1"/>
            <c:pt idx="0">
              <c:v>Section 4: ESCALATION</c:v>
            </c:pt>
          </c:strCache>
        </c:strRef>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Nov!$B$43:$B$44</c:f>
              <c:strCache>
                <c:ptCount val="2"/>
                <c:pt idx="0">
                  <c:v>Evidence of Nursing Response to triggers</c:v>
                </c:pt>
                <c:pt idx="1">
                  <c:v>Evidence of Medical Response to requested action or review</c:v>
                </c:pt>
              </c:strCache>
            </c:strRef>
          </c:cat>
          <c:val>
            <c:numRef>
              <c:f>Nov!$F$43:$F$44</c:f>
              <c:numCache>
                <c:formatCode>0.0</c:formatCode>
                <c:ptCount val="2"/>
                <c:pt idx="0">
                  <c:v>0</c:v>
                </c:pt>
                <c:pt idx="1">
                  <c:v>0</c:v>
                </c:pt>
              </c:numCache>
            </c:numRef>
          </c:val>
          <c:extLst>
            <c:ext xmlns:c16="http://schemas.microsoft.com/office/drawing/2014/chart" uri="{C3380CC4-5D6E-409C-BE32-E72D297353CC}">
              <c16:uniqueId val="{00000000-2503-4EAC-91F3-6783EA759695}"/>
            </c:ext>
          </c:extLst>
        </c:ser>
        <c:dLbls>
          <c:showLegendKey val="0"/>
          <c:showVal val="0"/>
          <c:showCatName val="0"/>
          <c:showSerName val="0"/>
          <c:showPercent val="0"/>
          <c:showBubbleSize val="0"/>
        </c:dLbls>
        <c:gapWidth val="150"/>
        <c:axId val="100424704"/>
        <c:axId val="100451072"/>
      </c:barChart>
      <c:catAx>
        <c:axId val="100424704"/>
        <c:scaling>
          <c:orientation val="minMax"/>
        </c:scaling>
        <c:delete val="0"/>
        <c:axPos val="b"/>
        <c:numFmt formatCode="General" sourceLinked="0"/>
        <c:majorTickMark val="none"/>
        <c:minorTickMark val="none"/>
        <c:tickLblPos val="nextTo"/>
        <c:crossAx val="100451072"/>
        <c:crosses val="autoZero"/>
        <c:auto val="1"/>
        <c:lblAlgn val="ctr"/>
        <c:lblOffset val="100"/>
        <c:noMultiLvlLbl val="0"/>
      </c:catAx>
      <c:valAx>
        <c:axId val="100451072"/>
        <c:scaling>
          <c:orientation val="minMax"/>
          <c:max val="100"/>
        </c:scaling>
        <c:delete val="0"/>
        <c:axPos val="l"/>
        <c:majorGridlines/>
        <c:numFmt formatCode="0.0" sourceLinked="1"/>
        <c:majorTickMark val="none"/>
        <c:minorTickMark val="none"/>
        <c:tickLblPos val="nextTo"/>
        <c:crossAx val="10042470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Nov!$F$47:$F$51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B78-47AF-8278-1491183CC0E7}"/>
            </c:ext>
          </c:extLst>
        </c:ser>
        <c:dLbls>
          <c:showLegendKey val="0"/>
          <c:showVal val="0"/>
          <c:showCatName val="0"/>
          <c:showSerName val="0"/>
          <c:showPercent val="0"/>
          <c:showBubbleSize val="0"/>
        </c:dLbls>
        <c:gapWidth val="150"/>
        <c:axId val="100603008"/>
        <c:axId val="100604544"/>
      </c:barChart>
      <c:catAx>
        <c:axId val="100603008"/>
        <c:scaling>
          <c:orientation val="minMax"/>
        </c:scaling>
        <c:delete val="0"/>
        <c:axPos val="b"/>
        <c:numFmt formatCode="General" sourceLinked="0"/>
        <c:majorTickMark val="none"/>
        <c:minorTickMark val="none"/>
        <c:tickLblPos val="nextTo"/>
        <c:crossAx val="100604544"/>
        <c:crosses val="autoZero"/>
        <c:auto val="1"/>
        <c:lblAlgn val="ctr"/>
        <c:lblOffset val="100"/>
        <c:noMultiLvlLbl val="0"/>
      </c:catAx>
      <c:valAx>
        <c:axId val="100604544"/>
        <c:scaling>
          <c:orientation val="minMax"/>
          <c:max val="100"/>
        </c:scaling>
        <c:delete val="0"/>
        <c:axPos val="l"/>
        <c:majorGridlines/>
        <c:numFmt formatCode="0.0" sourceLinked="1"/>
        <c:majorTickMark val="none"/>
        <c:minorTickMark val="none"/>
        <c:tickLblPos val="nextTo"/>
        <c:crossAx val="10060300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Nov!$C$9</c:f>
              <c:strCache>
                <c:ptCount val="1"/>
                <c:pt idx="0">
                  <c:v>Nov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Nov!$B$52:$B$56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Nov!$F$52:$F$56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1EA-4B42-9FD4-16D856679604}"/>
            </c:ext>
          </c:extLst>
        </c:ser>
        <c:dLbls>
          <c:showLegendKey val="0"/>
          <c:showVal val="0"/>
          <c:showCatName val="0"/>
          <c:showSerName val="0"/>
          <c:showPercent val="0"/>
          <c:showBubbleSize val="0"/>
        </c:dLbls>
        <c:gapWidth val="150"/>
        <c:axId val="100629504"/>
        <c:axId val="100655872"/>
      </c:barChart>
      <c:catAx>
        <c:axId val="100629504"/>
        <c:scaling>
          <c:orientation val="minMax"/>
        </c:scaling>
        <c:delete val="0"/>
        <c:axPos val="b"/>
        <c:numFmt formatCode="General" sourceLinked="0"/>
        <c:majorTickMark val="none"/>
        <c:minorTickMark val="none"/>
        <c:tickLblPos val="nextTo"/>
        <c:crossAx val="100655872"/>
        <c:crosses val="autoZero"/>
        <c:auto val="1"/>
        <c:lblAlgn val="ctr"/>
        <c:lblOffset val="100"/>
        <c:noMultiLvlLbl val="0"/>
      </c:catAx>
      <c:valAx>
        <c:axId val="100655872"/>
        <c:scaling>
          <c:orientation val="minMax"/>
          <c:max val="100"/>
        </c:scaling>
        <c:delete val="0"/>
        <c:axPos val="l"/>
        <c:majorGridlines/>
        <c:numFmt formatCode="0.0" sourceLinked="1"/>
        <c:majorTickMark val="none"/>
        <c:minorTickMark val="none"/>
        <c:tickLblPos val="nextTo"/>
        <c:crossAx val="10062950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Jan!$F$32:$F$36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8CF-421C-8DEE-98456DF16863}"/>
            </c:ext>
          </c:extLst>
        </c:ser>
        <c:dLbls>
          <c:showLegendKey val="0"/>
          <c:showVal val="0"/>
          <c:showCatName val="0"/>
          <c:showSerName val="0"/>
          <c:showPercent val="0"/>
          <c:showBubbleSize val="0"/>
        </c:dLbls>
        <c:gapWidth val="150"/>
        <c:axId val="90234880"/>
        <c:axId val="90236416"/>
      </c:barChart>
      <c:catAx>
        <c:axId val="90234880"/>
        <c:scaling>
          <c:orientation val="minMax"/>
        </c:scaling>
        <c:delete val="0"/>
        <c:axPos val="b"/>
        <c:numFmt formatCode="General" sourceLinked="0"/>
        <c:majorTickMark val="none"/>
        <c:minorTickMark val="none"/>
        <c:tickLblPos val="nextTo"/>
        <c:crossAx val="90236416"/>
        <c:crosses val="autoZero"/>
        <c:auto val="1"/>
        <c:lblAlgn val="ctr"/>
        <c:lblOffset val="100"/>
        <c:noMultiLvlLbl val="0"/>
      </c:catAx>
      <c:valAx>
        <c:axId val="90236416"/>
        <c:scaling>
          <c:orientation val="minMax"/>
          <c:max val="100"/>
        </c:scaling>
        <c:delete val="0"/>
        <c:axPos val="l"/>
        <c:majorGridlines/>
        <c:numFmt formatCode="0.0" sourceLinked="1"/>
        <c:majorTickMark val="none"/>
        <c:minorTickMark val="none"/>
        <c:tickLblPos val="nextTo"/>
        <c:crossAx val="90234880"/>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Dec!$B$1</c:f>
          <c:strCache>
            <c:ptCount val="1"/>
            <c:pt idx="0">
              <c:v>Audit of PEWS</c:v>
            </c:pt>
          </c:strCache>
        </c:strRef>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Dec!$B$62:$B$64</c:f>
              <c:strCache>
                <c:ptCount val="3"/>
                <c:pt idx="0">
                  <c:v> Documentation Standards</c:v>
                </c:pt>
                <c:pt idx="1">
                  <c:v> Parameters</c:v>
                </c:pt>
                <c:pt idx="2">
                  <c:v> Scoring</c:v>
                </c:pt>
              </c:strCache>
            </c:strRef>
          </c:cat>
          <c:val>
            <c:numRef>
              <c:f>Dec!$C$62:$C$64</c:f>
              <c:numCache>
                <c:formatCode>0.0</c:formatCode>
                <c:ptCount val="3"/>
                <c:pt idx="0">
                  <c:v>0</c:v>
                </c:pt>
                <c:pt idx="1">
                  <c:v>0</c:v>
                </c:pt>
                <c:pt idx="2">
                  <c:v>0</c:v>
                </c:pt>
              </c:numCache>
            </c:numRef>
          </c:val>
          <c:extLst>
            <c:ext xmlns:c16="http://schemas.microsoft.com/office/drawing/2014/chart" uri="{C3380CC4-5D6E-409C-BE32-E72D297353CC}">
              <c16:uniqueId val="{00000000-924A-4078-9E73-6A701B8313BD}"/>
            </c:ext>
          </c:extLst>
        </c:ser>
        <c:dLbls>
          <c:showLegendKey val="0"/>
          <c:showVal val="0"/>
          <c:showCatName val="0"/>
          <c:showSerName val="0"/>
          <c:showPercent val="0"/>
          <c:showBubbleSize val="0"/>
        </c:dLbls>
        <c:gapWidth val="150"/>
        <c:axId val="97326592"/>
        <c:axId val="97328128"/>
      </c:barChart>
      <c:catAx>
        <c:axId val="97326592"/>
        <c:scaling>
          <c:orientation val="minMax"/>
        </c:scaling>
        <c:delete val="0"/>
        <c:axPos val="b"/>
        <c:numFmt formatCode="General" sourceLinked="0"/>
        <c:majorTickMark val="none"/>
        <c:minorTickMark val="none"/>
        <c:tickLblPos val="nextTo"/>
        <c:crossAx val="97328128"/>
        <c:crosses val="autoZero"/>
        <c:auto val="1"/>
        <c:lblAlgn val="ctr"/>
        <c:lblOffset val="100"/>
        <c:noMultiLvlLbl val="0"/>
      </c:catAx>
      <c:valAx>
        <c:axId val="97328128"/>
        <c:scaling>
          <c:orientation val="minMax"/>
          <c:max val="100"/>
        </c:scaling>
        <c:delete val="0"/>
        <c:axPos val="l"/>
        <c:majorGridlines/>
        <c:numFmt formatCode="0.0" sourceLinked="1"/>
        <c:majorTickMark val="none"/>
        <c:minorTickMark val="none"/>
        <c:tickLblPos val="nextTo"/>
        <c:crossAx val="9732659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Dec!$B$1</c:f>
          <c:strCache>
            <c:ptCount val="1"/>
            <c:pt idx="0">
              <c:v>Audit of PEWS</c:v>
            </c:pt>
          </c:strCache>
        </c:strRef>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Dec!$B$65:$B$66</c:f>
              <c:strCache>
                <c:ptCount val="2"/>
                <c:pt idx="0">
                  <c:v>Escalation </c:v>
                </c:pt>
                <c:pt idx="1">
                  <c:v> Variance use</c:v>
                </c:pt>
              </c:strCache>
            </c:strRef>
          </c:cat>
          <c:val>
            <c:numRef>
              <c:f>Dec!$C$65:$C$66</c:f>
              <c:numCache>
                <c:formatCode>0.0</c:formatCode>
                <c:ptCount val="2"/>
                <c:pt idx="0">
                  <c:v>0</c:v>
                </c:pt>
                <c:pt idx="1">
                  <c:v>0</c:v>
                </c:pt>
              </c:numCache>
            </c:numRef>
          </c:val>
          <c:extLst>
            <c:ext xmlns:c16="http://schemas.microsoft.com/office/drawing/2014/chart" uri="{C3380CC4-5D6E-409C-BE32-E72D297353CC}">
              <c16:uniqueId val="{00000000-3A12-4169-BCC4-C2B181DB0E80}"/>
            </c:ext>
          </c:extLst>
        </c:ser>
        <c:dLbls>
          <c:showLegendKey val="0"/>
          <c:showVal val="0"/>
          <c:showCatName val="0"/>
          <c:showSerName val="0"/>
          <c:showPercent val="0"/>
          <c:showBubbleSize val="0"/>
        </c:dLbls>
        <c:gapWidth val="150"/>
        <c:axId val="97353088"/>
        <c:axId val="97354880"/>
      </c:barChart>
      <c:catAx>
        <c:axId val="97353088"/>
        <c:scaling>
          <c:orientation val="minMax"/>
        </c:scaling>
        <c:delete val="0"/>
        <c:axPos val="b"/>
        <c:numFmt formatCode="General" sourceLinked="0"/>
        <c:majorTickMark val="none"/>
        <c:minorTickMark val="none"/>
        <c:tickLblPos val="nextTo"/>
        <c:crossAx val="97354880"/>
        <c:crosses val="autoZero"/>
        <c:auto val="1"/>
        <c:lblAlgn val="ctr"/>
        <c:lblOffset val="100"/>
        <c:noMultiLvlLbl val="0"/>
      </c:catAx>
      <c:valAx>
        <c:axId val="97354880"/>
        <c:scaling>
          <c:orientation val="minMax"/>
          <c:max val="100"/>
        </c:scaling>
        <c:delete val="0"/>
        <c:axPos val="l"/>
        <c:majorGridlines/>
        <c:numFmt formatCode="0.0" sourceLinked="1"/>
        <c:majorTickMark val="none"/>
        <c:minorTickMark val="none"/>
        <c:tickLblPos val="nextTo"/>
        <c:crossAx val="9735308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Dec!$B$1</c:f>
          <c:strCache>
            <c:ptCount val="1"/>
            <c:pt idx="0">
              <c:v>Audit of PEWS</c:v>
            </c:pt>
          </c:strCache>
        </c:strRef>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Dec!$B$67</c:f>
              <c:strCache>
                <c:ptCount val="1"/>
                <c:pt idx="0">
                  <c:v>Overall Compliance</c:v>
                </c:pt>
              </c:strCache>
            </c:strRef>
          </c:cat>
          <c:val>
            <c:numRef>
              <c:f>Dec!$C$67</c:f>
              <c:numCache>
                <c:formatCode>0.0</c:formatCode>
                <c:ptCount val="1"/>
                <c:pt idx="0">
                  <c:v>0</c:v>
                </c:pt>
              </c:numCache>
            </c:numRef>
          </c:val>
          <c:extLst>
            <c:ext xmlns:c16="http://schemas.microsoft.com/office/drawing/2014/chart" uri="{C3380CC4-5D6E-409C-BE32-E72D297353CC}">
              <c16:uniqueId val="{00000000-4B08-4588-9AD1-B1F3B881F26C}"/>
            </c:ext>
          </c:extLst>
        </c:ser>
        <c:dLbls>
          <c:showLegendKey val="0"/>
          <c:showVal val="0"/>
          <c:showCatName val="0"/>
          <c:showSerName val="0"/>
          <c:showPercent val="0"/>
          <c:showBubbleSize val="0"/>
        </c:dLbls>
        <c:gapWidth val="150"/>
        <c:axId val="97392128"/>
        <c:axId val="97393664"/>
      </c:barChart>
      <c:catAx>
        <c:axId val="97392128"/>
        <c:scaling>
          <c:orientation val="minMax"/>
        </c:scaling>
        <c:delete val="0"/>
        <c:axPos val="b"/>
        <c:numFmt formatCode="General" sourceLinked="0"/>
        <c:majorTickMark val="none"/>
        <c:minorTickMark val="none"/>
        <c:tickLblPos val="nextTo"/>
        <c:crossAx val="97393664"/>
        <c:crosses val="autoZero"/>
        <c:auto val="1"/>
        <c:lblAlgn val="ctr"/>
        <c:lblOffset val="100"/>
        <c:noMultiLvlLbl val="0"/>
      </c:catAx>
      <c:valAx>
        <c:axId val="97393664"/>
        <c:scaling>
          <c:orientation val="minMax"/>
          <c:max val="100"/>
          <c:min val="0"/>
        </c:scaling>
        <c:delete val="0"/>
        <c:axPos val="l"/>
        <c:majorGridlines/>
        <c:numFmt formatCode="0.0" sourceLinked="1"/>
        <c:majorTickMark val="none"/>
        <c:minorTickMark val="none"/>
        <c:tickLblPos val="nextTo"/>
        <c:crossAx val="9739212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Dec!$B$18</c:f>
          <c:strCache>
            <c:ptCount val="1"/>
            <c:pt idx="0">
              <c:v>Section 1: DOCUMENTATION STANDARDS </c:v>
            </c:pt>
          </c:strCache>
        </c:strRef>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Dec!$F$19:$F$23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988-469A-926E-CF6E515EACCA}"/>
            </c:ext>
          </c:extLst>
        </c:ser>
        <c:dLbls>
          <c:showLegendKey val="0"/>
          <c:showVal val="0"/>
          <c:showCatName val="0"/>
          <c:showSerName val="0"/>
          <c:showPercent val="0"/>
          <c:showBubbleSize val="0"/>
        </c:dLbls>
        <c:gapWidth val="150"/>
        <c:axId val="97422720"/>
        <c:axId val="97440896"/>
      </c:barChart>
      <c:catAx>
        <c:axId val="97422720"/>
        <c:scaling>
          <c:orientation val="minMax"/>
        </c:scaling>
        <c:delete val="0"/>
        <c:axPos val="b"/>
        <c:numFmt formatCode="General" sourceLinked="0"/>
        <c:majorTickMark val="none"/>
        <c:minorTickMark val="none"/>
        <c:tickLblPos val="nextTo"/>
        <c:crossAx val="97440896"/>
        <c:crosses val="autoZero"/>
        <c:auto val="1"/>
        <c:lblAlgn val="ctr"/>
        <c:lblOffset val="100"/>
        <c:noMultiLvlLbl val="0"/>
      </c:catAx>
      <c:valAx>
        <c:axId val="97440896"/>
        <c:scaling>
          <c:orientation val="minMax"/>
          <c:max val="100"/>
        </c:scaling>
        <c:delete val="0"/>
        <c:axPos val="l"/>
        <c:majorGridlines/>
        <c:numFmt formatCode="0.0" sourceLinked="1"/>
        <c:majorTickMark val="none"/>
        <c:minorTickMark val="none"/>
        <c:tickLblPos val="nextTo"/>
        <c:crossAx val="97422720"/>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Dec!$F$26:$F$31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05B-4BD0-8F2D-0C00077F08B5}"/>
            </c:ext>
          </c:extLst>
        </c:ser>
        <c:dLbls>
          <c:showLegendKey val="0"/>
          <c:showVal val="0"/>
          <c:showCatName val="0"/>
          <c:showSerName val="0"/>
          <c:showPercent val="0"/>
          <c:showBubbleSize val="0"/>
        </c:dLbls>
        <c:gapWidth val="150"/>
        <c:axId val="97465856"/>
        <c:axId val="97467392"/>
      </c:barChart>
      <c:catAx>
        <c:axId val="97465856"/>
        <c:scaling>
          <c:orientation val="minMax"/>
        </c:scaling>
        <c:delete val="0"/>
        <c:axPos val="b"/>
        <c:numFmt formatCode="General" sourceLinked="0"/>
        <c:majorTickMark val="none"/>
        <c:minorTickMark val="none"/>
        <c:tickLblPos val="nextTo"/>
        <c:crossAx val="97467392"/>
        <c:crosses val="autoZero"/>
        <c:auto val="1"/>
        <c:lblAlgn val="ctr"/>
        <c:lblOffset val="100"/>
        <c:noMultiLvlLbl val="0"/>
      </c:catAx>
      <c:valAx>
        <c:axId val="97467392"/>
        <c:scaling>
          <c:orientation val="minMax"/>
          <c:max val="100"/>
        </c:scaling>
        <c:delete val="0"/>
        <c:axPos val="l"/>
        <c:majorGridlines/>
        <c:numFmt formatCode="0.0" sourceLinked="1"/>
        <c:majorTickMark val="none"/>
        <c:minorTickMark val="none"/>
        <c:tickLblPos val="nextTo"/>
        <c:crossAx val="97465856"/>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Dec!$F$32:$F$36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B0F-4176-81DA-29DA345F1E5F}"/>
            </c:ext>
          </c:extLst>
        </c:ser>
        <c:dLbls>
          <c:showLegendKey val="0"/>
          <c:showVal val="0"/>
          <c:showCatName val="0"/>
          <c:showSerName val="0"/>
          <c:showPercent val="0"/>
          <c:showBubbleSize val="0"/>
        </c:dLbls>
        <c:gapWidth val="150"/>
        <c:axId val="97488256"/>
        <c:axId val="97502336"/>
      </c:barChart>
      <c:catAx>
        <c:axId val="97488256"/>
        <c:scaling>
          <c:orientation val="minMax"/>
        </c:scaling>
        <c:delete val="0"/>
        <c:axPos val="b"/>
        <c:numFmt formatCode="General" sourceLinked="0"/>
        <c:majorTickMark val="none"/>
        <c:minorTickMark val="none"/>
        <c:tickLblPos val="nextTo"/>
        <c:crossAx val="97502336"/>
        <c:crosses val="autoZero"/>
        <c:auto val="1"/>
        <c:lblAlgn val="ctr"/>
        <c:lblOffset val="100"/>
        <c:noMultiLvlLbl val="0"/>
      </c:catAx>
      <c:valAx>
        <c:axId val="97502336"/>
        <c:scaling>
          <c:orientation val="minMax"/>
          <c:max val="100"/>
        </c:scaling>
        <c:delete val="0"/>
        <c:axPos val="l"/>
        <c:majorGridlines/>
        <c:numFmt formatCode="0.0" sourceLinked="1"/>
        <c:majorTickMark val="none"/>
        <c:minorTickMark val="none"/>
        <c:tickLblPos val="nextTo"/>
        <c:crossAx val="9748825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Dec!$B$38</c:f>
          <c:strCache>
            <c:ptCount val="1"/>
            <c:pt idx="0">
              <c:v>Section 3: SCORING </c:v>
            </c:pt>
          </c:strCache>
        </c:strRef>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Dec!$B$39:$B$40</c:f>
              <c:strCache>
                <c:ptCount val="2"/>
                <c:pt idx="0">
                  <c:v>Every individual parameter score correct </c:v>
                </c:pt>
                <c:pt idx="1">
                  <c:v>Total PEWS Score correct on every entry</c:v>
                </c:pt>
              </c:strCache>
            </c:strRef>
          </c:cat>
          <c:val>
            <c:numRef>
              <c:f>Dec!$F$39:$F$40</c:f>
              <c:numCache>
                <c:formatCode>0.0</c:formatCode>
                <c:ptCount val="2"/>
                <c:pt idx="0">
                  <c:v>0</c:v>
                </c:pt>
                <c:pt idx="1">
                  <c:v>0</c:v>
                </c:pt>
              </c:numCache>
            </c:numRef>
          </c:val>
          <c:extLst>
            <c:ext xmlns:c16="http://schemas.microsoft.com/office/drawing/2014/chart" uri="{C3380CC4-5D6E-409C-BE32-E72D297353CC}">
              <c16:uniqueId val="{00000000-B46D-444C-8021-67696A08457A}"/>
            </c:ext>
          </c:extLst>
        </c:ser>
        <c:dLbls>
          <c:showLegendKey val="0"/>
          <c:showVal val="0"/>
          <c:showCatName val="0"/>
          <c:showSerName val="0"/>
          <c:showPercent val="0"/>
          <c:showBubbleSize val="0"/>
        </c:dLbls>
        <c:gapWidth val="150"/>
        <c:axId val="99960320"/>
        <c:axId val="99961856"/>
      </c:barChart>
      <c:catAx>
        <c:axId val="99960320"/>
        <c:scaling>
          <c:orientation val="minMax"/>
        </c:scaling>
        <c:delete val="0"/>
        <c:axPos val="b"/>
        <c:numFmt formatCode="General" sourceLinked="0"/>
        <c:majorTickMark val="none"/>
        <c:minorTickMark val="none"/>
        <c:tickLblPos val="nextTo"/>
        <c:crossAx val="99961856"/>
        <c:crosses val="autoZero"/>
        <c:auto val="1"/>
        <c:lblAlgn val="ctr"/>
        <c:lblOffset val="100"/>
        <c:noMultiLvlLbl val="0"/>
      </c:catAx>
      <c:valAx>
        <c:axId val="99961856"/>
        <c:scaling>
          <c:orientation val="minMax"/>
          <c:max val="100"/>
        </c:scaling>
        <c:delete val="0"/>
        <c:axPos val="l"/>
        <c:majorGridlines/>
        <c:numFmt formatCode="0.0" sourceLinked="1"/>
        <c:majorTickMark val="none"/>
        <c:minorTickMark val="none"/>
        <c:tickLblPos val="nextTo"/>
        <c:crossAx val="9996032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Dec!$B$42</c:f>
          <c:strCache>
            <c:ptCount val="1"/>
            <c:pt idx="0">
              <c:v>Section 4: ESCALATION</c:v>
            </c:pt>
          </c:strCache>
        </c:strRef>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Dec!$B$43:$B$44</c:f>
              <c:strCache>
                <c:ptCount val="2"/>
                <c:pt idx="0">
                  <c:v>Evidence of Nursing Response to triggers</c:v>
                </c:pt>
                <c:pt idx="1">
                  <c:v>Evidence of Medical Response to requested action or review</c:v>
                </c:pt>
              </c:strCache>
            </c:strRef>
          </c:cat>
          <c:val>
            <c:numRef>
              <c:f>Dec!$F$43:$F$44</c:f>
              <c:numCache>
                <c:formatCode>0.0</c:formatCode>
                <c:ptCount val="2"/>
                <c:pt idx="0">
                  <c:v>0</c:v>
                </c:pt>
                <c:pt idx="1">
                  <c:v>0</c:v>
                </c:pt>
              </c:numCache>
            </c:numRef>
          </c:val>
          <c:extLst>
            <c:ext xmlns:c16="http://schemas.microsoft.com/office/drawing/2014/chart" uri="{C3380CC4-5D6E-409C-BE32-E72D297353CC}">
              <c16:uniqueId val="{00000000-EB9F-417C-B511-B4450E39AA8C}"/>
            </c:ext>
          </c:extLst>
        </c:ser>
        <c:dLbls>
          <c:showLegendKey val="0"/>
          <c:showVal val="0"/>
          <c:showCatName val="0"/>
          <c:showSerName val="0"/>
          <c:showPercent val="0"/>
          <c:showBubbleSize val="0"/>
        </c:dLbls>
        <c:gapWidth val="150"/>
        <c:axId val="99982720"/>
        <c:axId val="100004992"/>
      </c:barChart>
      <c:catAx>
        <c:axId val="99982720"/>
        <c:scaling>
          <c:orientation val="minMax"/>
        </c:scaling>
        <c:delete val="0"/>
        <c:axPos val="b"/>
        <c:numFmt formatCode="General" sourceLinked="0"/>
        <c:majorTickMark val="none"/>
        <c:minorTickMark val="none"/>
        <c:tickLblPos val="nextTo"/>
        <c:crossAx val="100004992"/>
        <c:crosses val="autoZero"/>
        <c:auto val="1"/>
        <c:lblAlgn val="ctr"/>
        <c:lblOffset val="100"/>
        <c:noMultiLvlLbl val="0"/>
      </c:catAx>
      <c:valAx>
        <c:axId val="100004992"/>
        <c:scaling>
          <c:orientation val="minMax"/>
          <c:max val="100"/>
        </c:scaling>
        <c:delete val="0"/>
        <c:axPos val="l"/>
        <c:majorGridlines/>
        <c:numFmt formatCode="0.0" sourceLinked="1"/>
        <c:majorTickMark val="none"/>
        <c:minorTickMark val="none"/>
        <c:tickLblPos val="nextTo"/>
        <c:crossAx val="9998272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Dec!$F$47:$F$51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9F7-437A-910E-ED02C15D402F}"/>
            </c:ext>
          </c:extLst>
        </c:ser>
        <c:dLbls>
          <c:showLegendKey val="0"/>
          <c:showVal val="0"/>
          <c:showCatName val="0"/>
          <c:showSerName val="0"/>
          <c:showPercent val="0"/>
          <c:showBubbleSize val="0"/>
        </c:dLbls>
        <c:gapWidth val="150"/>
        <c:axId val="100025856"/>
        <c:axId val="100027392"/>
      </c:barChart>
      <c:catAx>
        <c:axId val="100025856"/>
        <c:scaling>
          <c:orientation val="minMax"/>
        </c:scaling>
        <c:delete val="0"/>
        <c:axPos val="b"/>
        <c:numFmt formatCode="General" sourceLinked="0"/>
        <c:majorTickMark val="none"/>
        <c:minorTickMark val="none"/>
        <c:tickLblPos val="nextTo"/>
        <c:crossAx val="100027392"/>
        <c:crosses val="autoZero"/>
        <c:auto val="1"/>
        <c:lblAlgn val="ctr"/>
        <c:lblOffset val="100"/>
        <c:noMultiLvlLbl val="0"/>
      </c:catAx>
      <c:valAx>
        <c:axId val="100027392"/>
        <c:scaling>
          <c:orientation val="minMax"/>
          <c:max val="100"/>
        </c:scaling>
        <c:delete val="0"/>
        <c:axPos val="l"/>
        <c:majorGridlines/>
        <c:numFmt formatCode="0.0" sourceLinked="1"/>
        <c:majorTickMark val="none"/>
        <c:minorTickMark val="none"/>
        <c:tickLblPos val="nextTo"/>
        <c:crossAx val="10002585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Dec!$C$9</c:f>
              <c:strCache>
                <c:ptCount val="1"/>
                <c:pt idx="0">
                  <c:v>Dec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Dec!$B$52:$B$56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Dec!$F$52:$F$56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090-4B56-82E5-2775624A5DB7}"/>
            </c:ext>
          </c:extLst>
        </c:ser>
        <c:dLbls>
          <c:showLegendKey val="0"/>
          <c:showVal val="0"/>
          <c:showCatName val="0"/>
          <c:showSerName val="0"/>
          <c:showPercent val="0"/>
          <c:showBubbleSize val="0"/>
        </c:dLbls>
        <c:gapWidth val="150"/>
        <c:axId val="100072832"/>
        <c:axId val="100926592"/>
      </c:barChart>
      <c:catAx>
        <c:axId val="100072832"/>
        <c:scaling>
          <c:orientation val="minMax"/>
        </c:scaling>
        <c:delete val="0"/>
        <c:axPos val="b"/>
        <c:numFmt formatCode="General" sourceLinked="0"/>
        <c:majorTickMark val="none"/>
        <c:minorTickMark val="none"/>
        <c:tickLblPos val="nextTo"/>
        <c:crossAx val="100926592"/>
        <c:crosses val="autoZero"/>
        <c:auto val="1"/>
        <c:lblAlgn val="ctr"/>
        <c:lblOffset val="100"/>
        <c:noMultiLvlLbl val="0"/>
      </c:catAx>
      <c:valAx>
        <c:axId val="100926592"/>
        <c:scaling>
          <c:orientation val="minMax"/>
          <c:max val="100"/>
        </c:scaling>
        <c:delete val="0"/>
        <c:axPos val="l"/>
        <c:majorGridlines/>
        <c:numFmt formatCode="0.0" sourceLinked="1"/>
        <c:majorTickMark val="none"/>
        <c:minorTickMark val="none"/>
        <c:tickLblPos val="nextTo"/>
        <c:crossAx val="10007283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Jan!$B$38</c:f>
          <c:strCache>
            <c:ptCount val="1"/>
            <c:pt idx="0">
              <c:v>Section 3: SCORING </c:v>
            </c:pt>
          </c:strCache>
        </c:strRef>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Jan!$B$39:$B$40</c:f>
              <c:strCache>
                <c:ptCount val="2"/>
                <c:pt idx="0">
                  <c:v>Every individual parameter score correct </c:v>
                </c:pt>
                <c:pt idx="1">
                  <c:v>Total PEWS Score correct on every entry</c:v>
                </c:pt>
              </c:strCache>
            </c:strRef>
          </c:cat>
          <c:val>
            <c:numRef>
              <c:f>Jan!$F$39:$F$40</c:f>
              <c:numCache>
                <c:formatCode>0.0</c:formatCode>
                <c:ptCount val="2"/>
                <c:pt idx="0">
                  <c:v>0</c:v>
                </c:pt>
                <c:pt idx="1">
                  <c:v>0</c:v>
                </c:pt>
              </c:numCache>
            </c:numRef>
          </c:val>
          <c:extLst>
            <c:ext xmlns:c16="http://schemas.microsoft.com/office/drawing/2014/chart" uri="{C3380CC4-5D6E-409C-BE32-E72D297353CC}">
              <c16:uniqueId val="{00000000-93F7-406E-958B-480B290A5A92}"/>
            </c:ext>
          </c:extLst>
        </c:ser>
        <c:dLbls>
          <c:showLegendKey val="0"/>
          <c:showVal val="0"/>
          <c:showCatName val="0"/>
          <c:showSerName val="0"/>
          <c:showPercent val="0"/>
          <c:showBubbleSize val="0"/>
        </c:dLbls>
        <c:gapWidth val="150"/>
        <c:axId val="90384256"/>
        <c:axId val="90385792"/>
      </c:barChart>
      <c:catAx>
        <c:axId val="90384256"/>
        <c:scaling>
          <c:orientation val="minMax"/>
        </c:scaling>
        <c:delete val="0"/>
        <c:axPos val="b"/>
        <c:numFmt formatCode="General" sourceLinked="0"/>
        <c:majorTickMark val="none"/>
        <c:minorTickMark val="none"/>
        <c:tickLblPos val="nextTo"/>
        <c:crossAx val="90385792"/>
        <c:crosses val="autoZero"/>
        <c:auto val="1"/>
        <c:lblAlgn val="ctr"/>
        <c:lblOffset val="100"/>
        <c:noMultiLvlLbl val="0"/>
      </c:catAx>
      <c:valAx>
        <c:axId val="90385792"/>
        <c:scaling>
          <c:orientation val="minMax"/>
          <c:max val="100"/>
        </c:scaling>
        <c:delete val="0"/>
        <c:axPos val="l"/>
        <c:majorGridlines/>
        <c:numFmt formatCode="0.0" sourceLinked="1"/>
        <c:majorTickMark val="none"/>
        <c:minorTickMark val="none"/>
        <c:tickLblPos val="nextTo"/>
        <c:crossAx val="90384256"/>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Quarter4!$B$1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Quarter4!$B$60:$B$62</c:f>
              <c:strCache>
                <c:ptCount val="3"/>
                <c:pt idx="0">
                  <c:v> Documentation Standards</c:v>
                </c:pt>
                <c:pt idx="1">
                  <c:v> Parameters</c:v>
                </c:pt>
                <c:pt idx="2">
                  <c:v> Scoring</c:v>
                </c:pt>
              </c:strCache>
            </c:strRef>
          </c:cat>
          <c:val>
            <c:numRef>
              <c:f>Quarter4!$C$60:$C$62</c:f>
              <c:numCache>
                <c:formatCode>0.0</c:formatCode>
                <c:ptCount val="3"/>
                <c:pt idx="0">
                  <c:v>0</c:v>
                </c:pt>
                <c:pt idx="1">
                  <c:v>0</c:v>
                </c:pt>
                <c:pt idx="2">
                  <c:v>0</c:v>
                </c:pt>
              </c:numCache>
            </c:numRef>
          </c:val>
          <c:extLst>
            <c:ext xmlns:c16="http://schemas.microsoft.com/office/drawing/2014/chart" uri="{C3380CC4-5D6E-409C-BE32-E72D297353CC}">
              <c16:uniqueId val="{00000000-1188-49A9-8F59-574BFD4B5D42}"/>
            </c:ext>
          </c:extLst>
        </c:ser>
        <c:ser>
          <c:idx val="1"/>
          <c:order val="1"/>
          <c:invertIfNegative val="0"/>
          <c:cat>
            <c:strRef>
              <c:f>Quarter4!$B$60:$B$62</c:f>
              <c:strCache>
                <c:ptCount val="3"/>
                <c:pt idx="0">
                  <c:v> Documentation Standards</c:v>
                </c:pt>
                <c:pt idx="1">
                  <c:v> Parameters</c:v>
                </c:pt>
                <c:pt idx="2">
                  <c:v> Scoring</c:v>
                </c:pt>
              </c:strCache>
            </c:strRef>
          </c:cat>
          <c:val>
            <c:numRef>
              <c:f>Quarter4!$D$60:$D$62</c:f>
              <c:numCache>
                <c:formatCode>General</c:formatCode>
                <c:ptCount val="3"/>
              </c:numCache>
            </c:numRef>
          </c:val>
          <c:extLst>
            <c:ext xmlns:c16="http://schemas.microsoft.com/office/drawing/2014/chart" uri="{C3380CC4-5D6E-409C-BE32-E72D297353CC}">
              <c16:uniqueId val="{00000001-1188-49A9-8F59-574BFD4B5D42}"/>
            </c:ext>
          </c:extLst>
        </c:ser>
        <c:ser>
          <c:idx val="2"/>
          <c:order val="2"/>
          <c:invertIfNegative val="0"/>
          <c:cat>
            <c:strRef>
              <c:f>Quarter4!$B$60:$B$62</c:f>
              <c:strCache>
                <c:ptCount val="3"/>
                <c:pt idx="0">
                  <c:v> Documentation Standards</c:v>
                </c:pt>
                <c:pt idx="1">
                  <c:v> Parameters</c:v>
                </c:pt>
                <c:pt idx="2">
                  <c:v> Scoring</c:v>
                </c:pt>
              </c:strCache>
            </c:strRef>
          </c:cat>
          <c:val>
            <c:numRef>
              <c:f>Quarter4!$E$60:$E$62</c:f>
              <c:numCache>
                <c:formatCode>General</c:formatCode>
                <c:ptCount val="3"/>
              </c:numCache>
            </c:numRef>
          </c:val>
          <c:extLst>
            <c:ext xmlns:c16="http://schemas.microsoft.com/office/drawing/2014/chart" uri="{C3380CC4-5D6E-409C-BE32-E72D297353CC}">
              <c16:uniqueId val="{00000002-1188-49A9-8F59-574BFD4B5D42}"/>
            </c:ext>
          </c:extLst>
        </c:ser>
        <c:ser>
          <c:idx val="3"/>
          <c:order val="3"/>
          <c:invertIfNegative val="0"/>
          <c:cat>
            <c:strRef>
              <c:f>Quarter4!$B$60:$B$62</c:f>
              <c:strCache>
                <c:ptCount val="3"/>
                <c:pt idx="0">
                  <c:v> Documentation Standards</c:v>
                </c:pt>
                <c:pt idx="1">
                  <c:v> Parameters</c:v>
                </c:pt>
                <c:pt idx="2">
                  <c:v> Scoring</c:v>
                </c:pt>
              </c:strCache>
            </c:strRef>
          </c:cat>
          <c:val>
            <c:numRef>
              <c:f>Quarter4!$F$60:$F$62</c:f>
              <c:numCache>
                <c:formatCode>General</c:formatCode>
                <c:ptCount val="3"/>
              </c:numCache>
            </c:numRef>
          </c:val>
          <c:extLst>
            <c:ext xmlns:c16="http://schemas.microsoft.com/office/drawing/2014/chart" uri="{C3380CC4-5D6E-409C-BE32-E72D297353CC}">
              <c16:uniqueId val="{00000003-1188-49A9-8F59-574BFD4B5D42}"/>
            </c:ext>
          </c:extLst>
        </c:ser>
        <c:dLbls>
          <c:showLegendKey val="0"/>
          <c:showVal val="0"/>
          <c:showCatName val="0"/>
          <c:showSerName val="0"/>
          <c:showPercent val="0"/>
          <c:showBubbleSize val="0"/>
        </c:dLbls>
        <c:gapWidth val="150"/>
        <c:axId val="97378688"/>
        <c:axId val="97380224"/>
      </c:barChart>
      <c:catAx>
        <c:axId val="97378688"/>
        <c:scaling>
          <c:orientation val="minMax"/>
        </c:scaling>
        <c:delete val="0"/>
        <c:axPos val="b"/>
        <c:numFmt formatCode="General" sourceLinked="0"/>
        <c:majorTickMark val="none"/>
        <c:minorTickMark val="none"/>
        <c:tickLblPos val="nextTo"/>
        <c:crossAx val="97380224"/>
        <c:crosses val="autoZero"/>
        <c:auto val="1"/>
        <c:lblAlgn val="ctr"/>
        <c:lblOffset val="100"/>
        <c:noMultiLvlLbl val="0"/>
      </c:catAx>
      <c:valAx>
        <c:axId val="97380224"/>
        <c:scaling>
          <c:orientation val="minMax"/>
          <c:max val="100"/>
        </c:scaling>
        <c:delete val="0"/>
        <c:axPos val="l"/>
        <c:majorGridlines/>
        <c:numFmt formatCode="0.0" sourceLinked="1"/>
        <c:majorTickMark val="none"/>
        <c:minorTickMark val="none"/>
        <c:tickLblPos val="nextTo"/>
        <c:crossAx val="97378688"/>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Quarter4!$B$1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Quarter4!$B$63:$B$64</c:f>
              <c:strCache>
                <c:ptCount val="2"/>
                <c:pt idx="0">
                  <c:v>Escalation </c:v>
                </c:pt>
                <c:pt idx="1">
                  <c:v> Variance use</c:v>
                </c:pt>
              </c:strCache>
            </c:strRef>
          </c:cat>
          <c:val>
            <c:numRef>
              <c:f>Quarter4!$C$63:$C$64</c:f>
              <c:numCache>
                <c:formatCode>0.0</c:formatCode>
                <c:ptCount val="2"/>
                <c:pt idx="0">
                  <c:v>0</c:v>
                </c:pt>
                <c:pt idx="1">
                  <c:v>0</c:v>
                </c:pt>
              </c:numCache>
            </c:numRef>
          </c:val>
          <c:extLst>
            <c:ext xmlns:c16="http://schemas.microsoft.com/office/drawing/2014/chart" uri="{C3380CC4-5D6E-409C-BE32-E72D297353CC}">
              <c16:uniqueId val="{00000000-BAB6-446E-9E81-1F9D6A5F7AA6}"/>
            </c:ext>
          </c:extLst>
        </c:ser>
        <c:ser>
          <c:idx val="1"/>
          <c:order val="1"/>
          <c:invertIfNegative val="0"/>
          <c:cat>
            <c:strRef>
              <c:f>Quarter4!$B$63:$B$64</c:f>
              <c:strCache>
                <c:ptCount val="2"/>
                <c:pt idx="0">
                  <c:v>Escalation </c:v>
                </c:pt>
                <c:pt idx="1">
                  <c:v> Variance use</c:v>
                </c:pt>
              </c:strCache>
            </c:strRef>
          </c:cat>
          <c:val>
            <c:numRef>
              <c:f>Quarter4!$D$63:$D$64</c:f>
              <c:numCache>
                <c:formatCode>General</c:formatCode>
                <c:ptCount val="2"/>
              </c:numCache>
            </c:numRef>
          </c:val>
          <c:extLst>
            <c:ext xmlns:c16="http://schemas.microsoft.com/office/drawing/2014/chart" uri="{C3380CC4-5D6E-409C-BE32-E72D297353CC}">
              <c16:uniqueId val="{00000001-BAB6-446E-9E81-1F9D6A5F7AA6}"/>
            </c:ext>
          </c:extLst>
        </c:ser>
        <c:ser>
          <c:idx val="2"/>
          <c:order val="2"/>
          <c:invertIfNegative val="0"/>
          <c:cat>
            <c:strRef>
              <c:f>Quarter4!$B$63:$B$64</c:f>
              <c:strCache>
                <c:ptCount val="2"/>
                <c:pt idx="0">
                  <c:v>Escalation </c:v>
                </c:pt>
                <c:pt idx="1">
                  <c:v> Variance use</c:v>
                </c:pt>
              </c:strCache>
            </c:strRef>
          </c:cat>
          <c:val>
            <c:numRef>
              <c:f>Quarter4!$E$63:$E$64</c:f>
              <c:numCache>
                <c:formatCode>General</c:formatCode>
                <c:ptCount val="2"/>
              </c:numCache>
            </c:numRef>
          </c:val>
          <c:extLst>
            <c:ext xmlns:c16="http://schemas.microsoft.com/office/drawing/2014/chart" uri="{C3380CC4-5D6E-409C-BE32-E72D297353CC}">
              <c16:uniqueId val="{00000002-BAB6-446E-9E81-1F9D6A5F7AA6}"/>
            </c:ext>
          </c:extLst>
        </c:ser>
        <c:ser>
          <c:idx val="3"/>
          <c:order val="3"/>
          <c:invertIfNegative val="0"/>
          <c:cat>
            <c:strRef>
              <c:f>Quarter4!$B$63:$B$64</c:f>
              <c:strCache>
                <c:ptCount val="2"/>
                <c:pt idx="0">
                  <c:v>Escalation </c:v>
                </c:pt>
                <c:pt idx="1">
                  <c:v> Variance use</c:v>
                </c:pt>
              </c:strCache>
            </c:strRef>
          </c:cat>
          <c:val>
            <c:numRef>
              <c:f>Quarter4!$F$63:$F$64</c:f>
              <c:numCache>
                <c:formatCode>General</c:formatCode>
                <c:ptCount val="2"/>
              </c:numCache>
            </c:numRef>
          </c:val>
          <c:extLst>
            <c:ext xmlns:c16="http://schemas.microsoft.com/office/drawing/2014/chart" uri="{C3380CC4-5D6E-409C-BE32-E72D297353CC}">
              <c16:uniqueId val="{00000003-BAB6-446E-9E81-1F9D6A5F7AA6}"/>
            </c:ext>
          </c:extLst>
        </c:ser>
        <c:dLbls>
          <c:showLegendKey val="0"/>
          <c:showVal val="0"/>
          <c:showCatName val="0"/>
          <c:showSerName val="0"/>
          <c:showPercent val="0"/>
          <c:showBubbleSize val="0"/>
        </c:dLbls>
        <c:gapWidth val="150"/>
        <c:axId val="100970880"/>
        <c:axId val="100972416"/>
      </c:barChart>
      <c:catAx>
        <c:axId val="100970880"/>
        <c:scaling>
          <c:orientation val="minMax"/>
        </c:scaling>
        <c:delete val="0"/>
        <c:axPos val="b"/>
        <c:numFmt formatCode="General" sourceLinked="0"/>
        <c:majorTickMark val="none"/>
        <c:minorTickMark val="none"/>
        <c:tickLblPos val="nextTo"/>
        <c:crossAx val="100972416"/>
        <c:crosses val="autoZero"/>
        <c:auto val="1"/>
        <c:lblAlgn val="ctr"/>
        <c:lblOffset val="100"/>
        <c:noMultiLvlLbl val="0"/>
      </c:catAx>
      <c:valAx>
        <c:axId val="100972416"/>
        <c:scaling>
          <c:orientation val="minMax"/>
          <c:max val="100"/>
        </c:scaling>
        <c:delete val="0"/>
        <c:axPos val="l"/>
        <c:majorGridlines/>
        <c:numFmt formatCode="0.0" sourceLinked="1"/>
        <c:majorTickMark val="none"/>
        <c:minorTickMark val="none"/>
        <c:tickLblPos val="nextTo"/>
        <c:crossAx val="100970880"/>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Quarter4!$B$1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Quarter4!$B$65</c:f>
              <c:strCache>
                <c:ptCount val="1"/>
                <c:pt idx="0">
                  <c:v>Overall Compliance</c:v>
                </c:pt>
              </c:strCache>
            </c:strRef>
          </c:cat>
          <c:val>
            <c:numRef>
              <c:f>Quarter4!$C$65</c:f>
              <c:numCache>
                <c:formatCode>0.0</c:formatCode>
                <c:ptCount val="1"/>
                <c:pt idx="0">
                  <c:v>0</c:v>
                </c:pt>
              </c:numCache>
            </c:numRef>
          </c:val>
          <c:extLst>
            <c:ext xmlns:c16="http://schemas.microsoft.com/office/drawing/2014/chart" uri="{C3380CC4-5D6E-409C-BE32-E72D297353CC}">
              <c16:uniqueId val="{00000000-8D02-48AE-BB47-DAD949B602C7}"/>
            </c:ext>
          </c:extLst>
        </c:ser>
        <c:ser>
          <c:idx val="1"/>
          <c:order val="1"/>
          <c:invertIfNegative val="0"/>
          <c:cat>
            <c:strRef>
              <c:f>Quarter4!$B$65</c:f>
              <c:strCache>
                <c:ptCount val="1"/>
                <c:pt idx="0">
                  <c:v>Overall Compliance</c:v>
                </c:pt>
              </c:strCache>
            </c:strRef>
          </c:cat>
          <c:val>
            <c:numRef>
              <c:f>Quarter4!$D$65</c:f>
              <c:numCache>
                <c:formatCode>General</c:formatCode>
                <c:ptCount val="1"/>
              </c:numCache>
            </c:numRef>
          </c:val>
          <c:extLst>
            <c:ext xmlns:c16="http://schemas.microsoft.com/office/drawing/2014/chart" uri="{C3380CC4-5D6E-409C-BE32-E72D297353CC}">
              <c16:uniqueId val="{00000001-8D02-48AE-BB47-DAD949B602C7}"/>
            </c:ext>
          </c:extLst>
        </c:ser>
        <c:ser>
          <c:idx val="2"/>
          <c:order val="2"/>
          <c:invertIfNegative val="0"/>
          <c:cat>
            <c:strRef>
              <c:f>Quarter4!$B$65</c:f>
              <c:strCache>
                <c:ptCount val="1"/>
                <c:pt idx="0">
                  <c:v>Overall Compliance</c:v>
                </c:pt>
              </c:strCache>
            </c:strRef>
          </c:cat>
          <c:val>
            <c:numRef>
              <c:f>Quarter4!$E$65</c:f>
              <c:numCache>
                <c:formatCode>General</c:formatCode>
                <c:ptCount val="1"/>
              </c:numCache>
            </c:numRef>
          </c:val>
          <c:extLst>
            <c:ext xmlns:c16="http://schemas.microsoft.com/office/drawing/2014/chart" uri="{C3380CC4-5D6E-409C-BE32-E72D297353CC}">
              <c16:uniqueId val="{00000002-8D02-48AE-BB47-DAD949B602C7}"/>
            </c:ext>
          </c:extLst>
        </c:ser>
        <c:ser>
          <c:idx val="3"/>
          <c:order val="3"/>
          <c:invertIfNegative val="0"/>
          <c:cat>
            <c:strRef>
              <c:f>Quarter4!$B$65</c:f>
              <c:strCache>
                <c:ptCount val="1"/>
                <c:pt idx="0">
                  <c:v>Overall Compliance</c:v>
                </c:pt>
              </c:strCache>
            </c:strRef>
          </c:cat>
          <c:val>
            <c:numRef>
              <c:f>Quarter4!$F$65</c:f>
              <c:numCache>
                <c:formatCode>General</c:formatCode>
                <c:ptCount val="1"/>
              </c:numCache>
            </c:numRef>
          </c:val>
          <c:extLst>
            <c:ext xmlns:c16="http://schemas.microsoft.com/office/drawing/2014/chart" uri="{C3380CC4-5D6E-409C-BE32-E72D297353CC}">
              <c16:uniqueId val="{00000003-8D02-48AE-BB47-DAD949B602C7}"/>
            </c:ext>
          </c:extLst>
        </c:ser>
        <c:dLbls>
          <c:showLegendKey val="0"/>
          <c:showVal val="0"/>
          <c:showCatName val="0"/>
          <c:showSerName val="0"/>
          <c:showPercent val="0"/>
          <c:showBubbleSize val="0"/>
        </c:dLbls>
        <c:gapWidth val="150"/>
        <c:axId val="100749696"/>
        <c:axId val="100751232"/>
      </c:barChart>
      <c:catAx>
        <c:axId val="100749696"/>
        <c:scaling>
          <c:orientation val="minMax"/>
        </c:scaling>
        <c:delete val="0"/>
        <c:axPos val="b"/>
        <c:numFmt formatCode="General" sourceLinked="0"/>
        <c:majorTickMark val="none"/>
        <c:minorTickMark val="none"/>
        <c:tickLblPos val="nextTo"/>
        <c:crossAx val="100751232"/>
        <c:crosses val="autoZero"/>
        <c:auto val="1"/>
        <c:lblAlgn val="ctr"/>
        <c:lblOffset val="100"/>
        <c:noMultiLvlLbl val="0"/>
      </c:catAx>
      <c:valAx>
        <c:axId val="100751232"/>
        <c:scaling>
          <c:orientation val="minMax"/>
          <c:max val="100"/>
          <c:min val="0"/>
        </c:scaling>
        <c:delete val="0"/>
        <c:axPos val="l"/>
        <c:majorGridlines/>
        <c:numFmt formatCode="0.0" sourceLinked="1"/>
        <c:majorTickMark val="none"/>
        <c:minorTickMark val="none"/>
        <c:tickLblPos val="nextTo"/>
        <c:crossAx val="100749696"/>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orientation="portrait"/>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Quarter4!$B$16</c:f>
          <c:strCache>
            <c:ptCount val="1"/>
            <c:pt idx="0">
              <c:v>Section 1: DOCUMENTATION STANDARDS </c:v>
            </c:pt>
          </c:strCache>
        </c:strRef>
      </c:tx>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Quarter4!$B$17:$B$21</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Quarter4!$F$17:$F$21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BA8-4DCE-B346-BCA29ADC082A}"/>
            </c:ext>
          </c:extLst>
        </c:ser>
        <c:dLbls>
          <c:showLegendKey val="0"/>
          <c:showVal val="0"/>
          <c:showCatName val="0"/>
          <c:showSerName val="0"/>
          <c:showPercent val="0"/>
          <c:showBubbleSize val="0"/>
        </c:dLbls>
        <c:gapWidth val="150"/>
        <c:axId val="100788096"/>
        <c:axId val="100789632"/>
      </c:barChart>
      <c:catAx>
        <c:axId val="100788096"/>
        <c:scaling>
          <c:orientation val="minMax"/>
        </c:scaling>
        <c:delete val="0"/>
        <c:axPos val="b"/>
        <c:numFmt formatCode="General" sourceLinked="0"/>
        <c:majorTickMark val="none"/>
        <c:minorTickMark val="none"/>
        <c:tickLblPos val="nextTo"/>
        <c:crossAx val="100789632"/>
        <c:crosses val="autoZero"/>
        <c:auto val="1"/>
        <c:lblAlgn val="ctr"/>
        <c:lblOffset val="100"/>
        <c:noMultiLvlLbl val="0"/>
      </c:catAx>
      <c:valAx>
        <c:axId val="100789632"/>
        <c:scaling>
          <c:orientation val="minMax"/>
          <c:max val="100"/>
        </c:scaling>
        <c:delete val="0"/>
        <c:axPos val="l"/>
        <c:majorGridlines/>
        <c:numFmt formatCode="0.0" sourceLinked="1"/>
        <c:majorTickMark val="none"/>
        <c:minorTickMark val="none"/>
        <c:tickLblPos val="nextTo"/>
        <c:crossAx val="100788096"/>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Core Parameters</a:t>
            </a:r>
          </a:p>
        </c:rich>
      </c:tx>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Quarter4!$F$24:$F$29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C44-4456-B38A-E9F08000F398}"/>
            </c:ext>
          </c:extLst>
        </c:ser>
        <c:dLbls>
          <c:showLegendKey val="0"/>
          <c:showVal val="0"/>
          <c:showCatName val="0"/>
          <c:showSerName val="0"/>
          <c:showPercent val="0"/>
          <c:showBubbleSize val="0"/>
        </c:dLbls>
        <c:gapWidth val="150"/>
        <c:axId val="100872192"/>
        <c:axId val="100873728"/>
      </c:barChart>
      <c:catAx>
        <c:axId val="100872192"/>
        <c:scaling>
          <c:orientation val="minMax"/>
        </c:scaling>
        <c:delete val="0"/>
        <c:axPos val="b"/>
        <c:numFmt formatCode="General" sourceLinked="0"/>
        <c:majorTickMark val="none"/>
        <c:minorTickMark val="none"/>
        <c:tickLblPos val="nextTo"/>
        <c:crossAx val="100873728"/>
        <c:crosses val="autoZero"/>
        <c:auto val="1"/>
        <c:lblAlgn val="ctr"/>
        <c:lblOffset val="100"/>
        <c:noMultiLvlLbl val="0"/>
      </c:catAx>
      <c:valAx>
        <c:axId val="100873728"/>
        <c:scaling>
          <c:orientation val="minMax"/>
          <c:max val="100"/>
        </c:scaling>
        <c:delete val="0"/>
        <c:axPos val="l"/>
        <c:majorGridlines/>
        <c:numFmt formatCode="0.0" sourceLinked="1"/>
        <c:majorTickMark val="none"/>
        <c:minorTickMark val="none"/>
        <c:tickLblPos val="nextTo"/>
        <c:crossAx val="100872192"/>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Additional Parameters</a:t>
            </a:r>
          </a:p>
        </c:rich>
      </c:tx>
      <c:layout>
        <c:manualLayout>
          <c:xMode val="edge"/>
          <c:yMode val="edge"/>
          <c:x val="0.37245822397200401"/>
          <c:y val="9.2592592592592744E-3"/>
        </c:manualLayout>
      </c:layout>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Quarter4!$F$30:$F$34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10-4808-AFF2-9EED7756F2C3}"/>
            </c:ext>
          </c:extLst>
        </c:ser>
        <c:dLbls>
          <c:showLegendKey val="0"/>
          <c:showVal val="0"/>
          <c:showCatName val="0"/>
          <c:showSerName val="0"/>
          <c:showPercent val="0"/>
          <c:showBubbleSize val="0"/>
        </c:dLbls>
        <c:gapWidth val="150"/>
        <c:axId val="100919168"/>
        <c:axId val="100920704"/>
      </c:barChart>
      <c:catAx>
        <c:axId val="100919168"/>
        <c:scaling>
          <c:orientation val="minMax"/>
        </c:scaling>
        <c:delete val="0"/>
        <c:axPos val="b"/>
        <c:numFmt formatCode="General" sourceLinked="0"/>
        <c:majorTickMark val="none"/>
        <c:minorTickMark val="none"/>
        <c:tickLblPos val="nextTo"/>
        <c:crossAx val="100920704"/>
        <c:crosses val="autoZero"/>
        <c:auto val="1"/>
        <c:lblAlgn val="ctr"/>
        <c:lblOffset val="100"/>
        <c:noMultiLvlLbl val="0"/>
      </c:catAx>
      <c:valAx>
        <c:axId val="100920704"/>
        <c:scaling>
          <c:orientation val="minMax"/>
          <c:max val="100"/>
        </c:scaling>
        <c:delete val="0"/>
        <c:axPos val="l"/>
        <c:majorGridlines/>
        <c:numFmt formatCode="0.0" sourceLinked="1"/>
        <c:majorTickMark val="none"/>
        <c:minorTickMark val="none"/>
        <c:tickLblPos val="nextTo"/>
        <c:crossAx val="100919168"/>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Quarter4!$B$36</c:f>
          <c:strCache>
            <c:ptCount val="1"/>
            <c:pt idx="0">
              <c:v>Section 3: SCORING </c:v>
            </c:pt>
          </c:strCache>
        </c:strRef>
      </c:tx>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Quarter4!$B$37:$B$38</c:f>
              <c:strCache>
                <c:ptCount val="2"/>
                <c:pt idx="0">
                  <c:v>Every individual parameter score correct </c:v>
                </c:pt>
                <c:pt idx="1">
                  <c:v>Total PEWS Score correct on every entry</c:v>
                </c:pt>
              </c:strCache>
            </c:strRef>
          </c:cat>
          <c:val>
            <c:numRef>
              <c:f>Quarter4!$F$37:$F$38</c:f>
              <c:numCache>
                <c:formatCode>0.0</c:formatCode>
                <c:ptCount val="2"/>
                <c:pt idx="0">
                  <c:v>0</c:v>
                </c:pt>
                <c:pt idx="1">
                  <c:v>0</c:v>
                </c:pt>
              </c:numCache>
            </c:numRef>
          </c:val>
          <c:extLst>
            <c:ext xmlns:c16="http://schemas.microsoft.com/office/drawing/2014/chart" uri="{C3380CC4-5D6E-409C-BE32-E72D297353CC}">
              <c16:uniqueId val="{00000000-BDEE-4348-90C2-75C63800B7C7}"/>
            </c:ext>
          </c:extLst>
        </c:ser>
        <c:dLbls>
          <c:showLegendKey val="0"/>
          <c:showVal val="0"/>
          <c:showCatName val="0"/>
          <c:showSerName val="0"/>
          <c:showPercent val="0"/>
          <c:showBubbleSize val="0"/>
        </c:dLbls>
        <c:gapWidth val="150"/>
        <c:axId val="101552128"/>
        <c:axId val="101553664"/>
      </c:barChart>
      <c:catAx>
        <c:axId val="101552128"/>
        <c:scaling>
          <c:orientation val="minMax"/>
        </c:scaling>
        <c:delete val="0"/>
        <c:axPos val="b"/>
        <c:numFmt formatCode="General" sourceLinked="0"/>
        <c:majorTickMark val="none"/>
        <c:minorTickMark val="none"/>
        <c:tickLblPos val="nextTo"/>
        <c:crossAx val="101553664"/>
        <c:crosses val="autoZero"/>
        <c:auto val="1"/>
        <c:lblAlgn val="ctr"/>
        <c:lblOffset val="100"/>
        <c:noMultiLvlLbl val="0"/>
      </c:catAx>
      <c:valAx>
        <c:axId val="101553664"/>
        <c:scaling>
          <c:orientation val="minMax"/>
          <c:max val="100"/>
        </c:scaling>
        <c:delete val="0"/>
        <c:axPos val="l"/>
        <c:majorGridlines/>
        <c:numFmt formatCode="0.0" sourceLinked="1"/>
        <c:majorTickMark val="none"/>
        <c:minorTickMark val="none"/>
        <c:tickLblPos val="nextTo"/>
        <c:crossAx val="101552128"/>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Quarter4!$B$40</c:f>
          <c:strCache>
            <c:ptCount val="1"/>
            <c:pt idx="0">
              <c:v>Section 4: ESCALATION</c:v>
            </c:pt>
          </c:strCache>
        </c:strRef>
      </c:tx>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Quarter4!$B$41:$B$42</c:f>
              <c:strCache>
                <c:ptCount val="2"/>
                <c:pt idx="0">
                  <c:v>Evidence of Nursing Response to triggers</c:v>
                </c:pt>
                <c:pt idx="1">
                  <c:v>Evidence of Medical Response to requested action or review</c:v>
                </c:pt>
              </c:strCache>
            </c:strRef>
          </c:cat>
          <c:val>
            <c:numRef>
              <c:f>Quarter4!$F$41:$F$42</c:f>
              <c:numCache>
                <c:formatCode>0.0</c:formatCode>
                <c:ptCount val="2"/>
                <c:pt idx="0">
                  <c:v>0</c:v>
                </c:pt>
                <c:pt idx="1">
                  <c:v>0</c:v>
                </c:pt>
              </c:numCache>
            </c:numRef>
          </c:val>
          <c:extLst>
            <c:ext xmlns:c16="http://schemas.microsoft.com/office/drawing/2014/chart" uri="{C3380CC4-5D6E-409C-BE32-E72D297353CC}">
              <c16:uniqueId val="{00000000-850F-44E3-8F50-6E572814DD7D}"/>
            </c:ext>
          </c:extLst>
        </c:ser>
        <c:dLbls>
          <c:showLegendKey val="0"/>
          <c:showVal val="0"/>
          <c:showCatName val="0"/>
          <c:showSerName val="0"/>
          <c:showPercent val="0"/>
          <c:showBubbleSize val="0"/>
        </c:dLbls>
        <c:gapWidth val="150"/>
        <c:axId val="101578624"/>
        <c:axId val="101580160"/>
      </c:barChart>
      <c:catAx>
        <c:axId val="101578624"/>
        <c:scaling>
          <c:orientation val="minMax"/>
        </c:scaling>
        <c:delete val="0"/>
        <c:axPos val="b"/>
        <c:numFmt formatCode="General" sourceLinked="0"/>
        <c:majorTickMark val="none"/>
        <c:minorTickMark val="none"/>
        <c:tickLblPos val="nextTo"/>
        <c:crossAx val="101580160"/>
        <c:crosses val="autoZero"/>
        <c:auto val="1"/>
        <c:lblAlgn val="ctr"/>
        <c:lblOffset val="100"/>
        <c:noMultiLvlLbl val="0"/>
      </c:catAx>
      <c:valAx>
        <c:axId val="101580160"/>
        <c:scaling>
          <c:orientation val="minMax"/>
          <c:max val="100"/>
        </c:scaling>
        <c:delete val="0"/>
        <c:axPos val="l"/>
        <c:majorGridlines/>
        <c:numFmt formatCode="0.0" sourceLinked="1"/>
        <c:majorTickMark val="none"/>
        <c:minorTickMark val="none"/>
        <c:tickLblPos val="nextTo"/>
        <c:crossAx val="101578624"/>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Quarter4!$F$45:$F$49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59B-4C10-8D57-DF0090BD5F14}"/>
            </c:ext>
          </c:extLst>
        </c:ser>
        <c:dLbls>
          <c:showLegendKey val="0"/>
          <c:showVal val="0"/>
          <c:showCatName val="0"/>
          <c:showSerName val="0"/>
          <c:showPercent val="0"/>
          <c:showBubbleSize val="0"/>
        </c:dLbls>
        <c:gapWidth val="150"/>
        <c:axId val="101621760"/>
        <c:axId val="101623296"/>
      </c:barChart>
      <c:catAx>
        <c:axId val="101621760"/>
        <c:scaling>
          <c:orientation val="minMax"/>
        </c:scaling>
        <c:delete val="0"/>
        <c:axPos val="b"/>
        <c:numFmt formatCode="General" sourceLinked="0"/>
        <c:majorTickMark val="none"/>
        <c:minorTickMark val="none"/>
        <c:tickLblPos val="nextTo"/>
        <c:crossAx val="101623296"/>
        <c:crosses val="autoZero"/>
        <c:auto val="1"/>
        <c:lblAlgn val="ctr"/>
        <c:lblOffset val="100"/>
        <c:noMultiLvlLbl val="0"/>
      </c:catAx>
      <c:valAx>
        <c:axId val="101623296"/>
        <c:scaling>
          <c:orientation val="minMax"/>
          <c:max val="100"/>
        </c:scaling>
        <c:delete val="0"/>
        <c:axPos val="l"/>
        <c:majorGridlines/>
        <c:numFmt formatCode="0.0" sourceLinked="1"/>
        <c:majorTickMark val="none"/>
        <c:minorTickMark val="none"/>
        <c:tickLblPos val="nextTo"/>
        <c:crossAx val="101621760"/>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a:t>
            </a:r>
            <a:r>
              <a:rPr lang="en-IE" baseline="0"/>
              <a:t> Variances</a:t>
            </a:r>
            <a:endParaRPr lang="en-IE"/>
          </a:p>
        </c:rich>
      </c:tx>
      <c:overlay val="0"/>
    </c:title>
    <c:autoTitleDeleted val="0"/>
    <c:plotArea>
      <c:layout/>
      <c:barChart>
        <c:barDir val="col"/>
        <c:grouping val="clustered"/>
        <c:varyColors val="0"/>
        <c:ser>
          <c:idx val="0"/>
          <c:order val="0"/>
          <c:tx>
            <c:strRef>
              <c:f>Quarter4!$C$7</c:f>
              <c:strCache>
                <c:ptCount val="1"/>
                <c:pt idx="0">
                  <c:v>Quarter4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Quarter4!$B$50:$B$54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Quarter4!$F$50:$F$54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C4A-43A3-907C-8A1A7DB12C63}"/>
            </c:ext>
          </c:extLst>
        </c:ser>
        <c:dLbls>
          <c:showLegendKey val="0"/>
          <c:showVal val="0"/>
          <c:showCatName val="0"/>
          <c:showSerName val="0"/>
          <c:showPercent val="0"/>
          <c:showBubbleSize val="0"/>
        </c:dLbls>
        <c:gapWidth val="150"/>
        <c:axId val="101640064"/>
        <c:axId val="101641600"/>
      </c:barChart>
      <c:catAx>
        <c:axId val="101640064"/>
        <c:scaling>
          <c:orientation val="minMax"/>
        </c:scaling>
        <c:delete val="0"/>
        <c:axPos val="b"/>
        <c:numFmt formatCode="General" sourceLinked="0"/>
        <c:majorTickMark val="none"/>
        <c:minorTickMark val="none"/>
        <c:tickLblPos val="nextTo"/>
        <c:crossAx val="101641600"/>
        <c:crosses val="autoZero"/>
        <c:auto val="1"/>
        <c:lblAlgn val="ctr"/>
        <c:lblOffset val="100"/>
        <c:noMultiLvlLbl val="0"/>
      </c:catAx>
      <c:valAx>
        <c:axId val="101641600"/>
        <c:scaling>
          <c:orientation val="minMax"/>
          <c:max val="100"/>
        </c:scaling>
        <c:delete val="0"/>
        <c:axPos val="l"/>
        <c:majorGridlines/>
        <c:numFmt formatCode="0.0" sourceLinked="1"/>
        <c:majorTickMark val="none"/>
        <c:minorTickMark val="none"/>
        <c:tickLblPos val="nextTo"/>
        <c:crossAx val="101640064"/>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Jan!$B$42</c:f>
          <c:strCache>
            <c:ptCount val="1"/>
            <c:pt idx="0">
              <c:v>Section 4: ESCALATION</c:v>
            </c:pt>
          </c:strCache>
        </c:strRef>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Jan!$B$43:$B$44</c:f>
              <c:strCache>
                <c:ptCount val="2"/>
                <c:pt idx="0">
                  <c:v>Evidence of Nursing Response to triggers</c:v>
                </c:pt>
                <c:pt idx="1">
                  <c:v>Evidence of Medical Response to requested action or review</c:v>
                </c:pt>
              </c:strCache>
            </c:strRef>
          </c:cat>
          <c:val>
            <c:numRef>
              <c:f>Jan!$F$43:$F$44</c:f>
              <c:numCache>
                <c:formatCode>0.0</c:formatCode>
                <c:ptCount val="2"/>
                <c:pt idx="0">
                  <c:v>0</c:v>
                </c:pt>
                <c:pt idx="1">
                  <c:v>0</c:v>
                </c:pt>
              </c:numCache>
            </c:numRef>
          </c:val>
          <c:extLst>
            <c:ext xmlns:c16="http://schemas.microsoft.com/office/drawing/2014/chart" uri="{C3380CC4-5D6E-409C-BE32-E72D297353CC}">
              <c16:uniqueId val="{00000000-6688-45BB-95BE-3E037595D4F5}"/>
            </c:ext>
          </c:extLst>
        </c:ser>
        <c:dLbls>
          <c:showLegendKey val="0"/>
          <c:showVal val="0"/>
          <c:showCatName val="0"/>
          <c:showSerName val="0"/>
          <c:showPercent val="0"/>
          <c:showBubbleSize val="0"/>
        </c:dLbls>
        <c:gapWidth val="150"/>
        <c:axId val="90431488"/>
        <c:axId val="90433024"/>
      </c:barChart>
      <c:catAx>
        <c:axId val="90431488"/>
        <c:scaling>
          <c:orientation val="minMax"/>
        </c:scaling>
        <c:delete val="0"/>
        <c:axPos val="b"/>
        <c:numFmt formatCode="General" sourceLinked="0"/>
        <c:majorTickMark val="none"/>
        <c:minorTickMark val="none"/>
        <c:tickLblPos val="nextTo"/>
        <c:crossAx val="90433024"/>
        <c:crosses val="autoZero"/>
        <c:auto val="1"/>
        <c:lblAlgn val="ctr"/>
        <c:lblOffset val="100"/>
        <c:noMultiLvlLbl val="0"/>
      </c:catAx>
      <c:valAx>
        <c:axId val="90433024"/>
        <c:scaling>
          <c:orientation val="minMax"/>
          <c:max val="100"/>
        </c:scaling>
        <c:delete val="0"/>
        <c:axPos val="l"/>
        <c:majorGridlines/>
        <c:numFmt formatCode="0.0" sourceLinked="1"/>
        <c:majorTickMark val="none"/>
        <c:minorTickMark val="none"/>
        <c:tickLblPos val="nextTo"/>
        <c:crossAx val="90431488"/>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Comparison!$B$22</c:f>
          <c:strCache>
            <c:ptCount val="1"/>
            <c:pt idx="0">
              <c:v>Section 1: Totals and Compliance</c:v>
            </c:pt>
          </c:strCache>
        </c:strRef>
      </c:tx>
      <c:overlay val="0"/>
    </c:title>
    <c:autoTitleDeleted val="0"/>
    <c:plotArea>
      <c:layout/>
      <c:lineChart>
        <c:grouping val="stacked"/>
        <c:varyColors val="0"/>
        <c:ser>
          <c:idx val="0"/>
          <c:order val="0"/>
          <c:tx>
            <c:strRef>
              <c:f>Comparison!$B$22</c:f>
              <c:strCache>
                <c:ptCount val="1"/>
                <c:pt idx="0">
                  <c:v>Section 1: Totals and Compliance</c:v>
                </c:pt>
              </c:strCache>
            </c:strRef>
          </c:tx>
          <c:cat>
            <c:strRef>
              <c:f>Comparison!$C$15:$F$15</c:f>
              <c:strCache>
                <c:ptCount val="4"/>
                <c:pt idx="0">
                  <c:v>Quarter1</c:v>
                </c:pt>
                <c:pt idx="1">
                  <c:v>Quarter2</c:v>
                </c:pt>
                <c:pt idx="2">
                  <c:v>Quarter3</c:v>
                </c:pt>
                <c:pt idx="3">
                  <c:v>Quarter4</c:v>
                </c:pt>
              </c:strCache>
            </c:strRef>
          </c:cat>
          <c:val>
            <c:numRef>
              <c:f>Comparison!$C$22:$F$22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E582-4374-88AE-8802D49F83DF}"/>
            </c:ext>
          </c:extLst>
        </c:ser>
        <c:dLbls>
          <c:showLegendKey val="0"/>
          <c:showVal val="0"/>
          <c:showCatName val="0"/>
          <c:showSerName val="0"/>
          <c:showPercent val="0"/>
          <c:showBubbleSize val="0"/>
        </c:dLbls>
        <c:marker val="1"/>
        <c:smooth val="0"/>
        <c:axId val="101748736"/>
        <c:axId val="101750272"/>
      </c:lineChart>
      <c:catAx>
        <c:axId val="101748736"/>
        <c:scaling>
          <c:orientation val="minMax"/>
        </c:scaling>
        <c:delete val="0"/>
        <c:axPos val="b"/>
        <c:numFmt formatCode="General" sourceLinked="0"/>
        <c:majorTickMark val="none"/>
        <c:minorTickMark val="none"/>
        <c:tickLblPos val="nextTo"/>
        <c:crossAx val="101750272"/>
        <c:crosses val="autoZero"/>
        <c:auto val="1"/>
        <c:lblAlgn val="ctr"/>
        <c:lblOffset val="100"/>
        <c:noMultiLvlLbl val="0"/>
      </c:catAx>
      <c:valAx>
        <c:axId val="101750272"/>
        <c:scaling>
          <c:orientation val="minMax"/>
          <c:max val="100"/>
        </c:scaling>
        <c:delete val="0"/>
        <c:axPos val="l"/>
        <c:majorGridlines/>
        <c:title>
          <c:overlay val="0"/>
        </c:title>
        <c:numFmt formatCode="0.0" sourceLinked="1"/>
        <c:majorTickMark val="none"/>
        <c:minorTickMark val="none"/>
        <c:tickLblPos val="nextTo"/>
        <c:crossAx val="101748736"/>
        <c:crosses val="autoZero"/>
        <c:crossBetween val="between"/>
      </c:valAx>
    </c:plotArea>
    <c:plotVisOnly val="1"/>
    <c:dispBlanksAs val="zero"/>
    <c:showDLblsOverMax val="0"/>
  </c:chart>
  <c:printSettings>
    <c:headerFooter/>
    <c:pageMargins b="0.75000000000000289" l="0.70000000000000062" r="0.70000000000000062" t="0.75000000000000289" header="0.30000000000000032" footer="0.30000000000000032"/>
    <c:pageSetup orientation="portrait"/>
  </c:printSettings>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Comparison!$B$35</c:f>
          <c:strCache>
            <c:ptCount val="1"/>
            <c:pt idx="0">
              <c:v>Section 2: Totals and Compliance</c:v>
            </c:pt>
          </c:strCache>
        </c:strRef>
      </c:tx>
      <c:layout>
        <c:manualLayout>
          <c:xMode val="edge"/>
          <c:yMode val="edge"/>
          <c:x val="0.21036952814098919"/>
          <c:y val="0"/>
        </c:manualLayout>
      </c:layout>
      <c:overlay val="0"/>
    </c:title>
    <c:autoTitleDeleted val="0"/>
    <c:plotArea>
      <c:layout/>
      <c:lineChart>
        <c:grouping val="stacked"/>
        <c:varyColors val="0"/>
        <c:ser>
          <c:idx val="0"/>
          <c:order val="0"/>
          <c:tx>
            <c:strRef>
              <c:f>Comparison!$B$35</c:f>
              <c:strCache>
                <c:ptCount val="1"/>
                <c:pt idx="0">
                  <c:v>Section 2: Totals and Compliance</c:v>
                </c:pt>
              </c:strCache>
            </c:strRef>
          </c:tx>
          <c:cat>
            <c:strRef>
              <c:f>Comparison!$C$15:$F$15</c:f>
              <c:strCache>
                <c:ptCount val="4"/>
                <c:pt idx="0">
                  <c:v>Quarter1</c:v>
                </c:pt>
                <c:pt idx="1">
                  <c:v>Quarter2</c:v>
                </c:pt>
                <c:pt idx="2">
                  <c:v>Quarter3</c:v>
                </c:pt>
                <c:pt idx="3">
                  <c:v>Quarter4</c:v>
                </c:pt>
              </c:strCache>
            </c:strRef>
          </c:cat>
          <c:val>
            <c:numRef>
              <c:f>Comparison!$C$35:$F$35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241E-4517-BE2D-11009060E205}"/>
            </c:ext>
          </c:extLst>
        </c:ser>
        <c:dLbls>
          <c:showLegendKey val="0"/>
          <c:showVal val="0"/>
          <c:showCatName val="0"/>
          <c:showSerName val="0"/>
          <c:showPercent val="0"/>
          <c:showBubbleSize val="0"/>
        </c:dLbls>
        <c:marker val="1"/>
        <c:smooth val="0"/>
        <c:axId val="101266944"/>
        <c:axId val="101268480"/>
      </c:lineChart>
      <c:catAx>
        <c:axId val="101266944"/>
        <c:scaling>
          <c:orientation val="minMax"/>
        </c:scaling>
        <c:delete val="0"/>
        <c:axPos val="b"/>
        <c:numFmt formatCode="General" sourceLinked="0"/>
        <c:majorTickMark val="none"/>
        <c:minorTickMark val="none"/>
        <c:tickLblPos val="nextTo"/>
        <c:crossAx val="101268480"/>
        <c:crosses val="autoZero"/>
        <c:auto val="1"/>
        <c:lblAlgn val="ctr"/>
        <c:lblOffset val="100"/>
        <c:noMultiLvlLbl val="0"/>
      </c:catAx>
      <c:valAx>
        <c:axId val="101268480"/>
        <c:scaling>
          <c:orientation val="minMax"/>
          <c:max val="100"/>
        </c:scaling>
        <c:delete val="0"/>
        <c:axPos val="l"/>
        <c:majorGridlines/>
        <c:title>
          <c:overlay val="0"/>
        </c:title>
        <c:numFmt formatCode="0.0" sourceLinked="1"/>
        <c:majorTickMark val="none"/>
        <c:minorTickMark val="none"/>
        <c:tickLblPos val="nextTo"/>
        <c:crossAx val="101266944"/>
        <c:crosses val="autoZero"/>
        <c:crossBetween val="between"/>
      </c:valAx>
    </c:plotArea>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Comparison!$B$39</c:f>
          <c:strCache>
            <c:ptCount val="1"/>
            <c:pt idx="0">
              <c:v>Section 3: Totals and Compliance</c:v>
            </c:pt>
          </c:strCache>
        </c:strRef>
      </c:tx>
      <c:layout>
        <c:manualLayout>
          <c:xMode val="edge"/>
          <c:yMode val="edge"/>
          <c:x val="0.20228895184135987"/>
          <c:y val="0"/>
        </c:manualLayout>
      </c:layout>
      <c:overlay val="0"/>
    </c:title>
    <c:autoTitleDeleted val="0"/>
    <c:plotArea>
      <c:layout/>
      <c:lineChart>
        <c:grouping val="stacked"/>
        <c:varyColors val="0"/>
        <c:ser>
          <c:idx val="0"/>
          <c:order val="0"/>
          <c:tx>
            <c:strRef>
              <c:f>Comparison!$B$39</c:f>
              <c:strCache>
                <c:ptCount val="1"/>
                <c:pt idx="0">
                  <c:v>Section 3: Totals and Compliance</c:v>
                </c:pt>
              </c:strCache>
            </c:strRef>
          </c:tx>
          <c:cat>
            <c:strRef>
              <c:f>Comparison!$C$15:$F$15</c:f>
              <c:strCache>
                <c:ptCount val="4"/>
                <c:pt idx="0">
                  <c:v>Quarter1</c:v>
                </c:pt>
                <c:pt idx="1">
                  <c:v>Quarter2</c:v>
                </c:pt>
                <c:pt idx="2">
                  <c:v>Quarter3</c:v>
                </c:pt>
                <c:pt idx="3">
                  <c:v>Quarter4</c:v>
                </c:pt>
              </c:strCache>
            </c:strRef>
          </c:cat>
          <c:val>
            <c:numRef>
              <c:f>Comparison!$C$39:$F$39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46C2-4D54-BF08-68767A68CFE8}"/>
            </c:ext>
          </c:extLst>
        </c:ser>
        <c:dLbls>
          <c:showLegendKey val="0"/>
          <c:showVal val="0"/>
          <c:showCatName val="0"/>
          <c:showSerName val="0"/>
          <c:showPercent val="0"/>
          <c:showBubbleSize val="0"/>
        </c:dLbls>
        <c:marker val="1"/>
        <c:smooth val="0"/>
        <c:axId val="101280768"/>
        <c:axId val="101290752"/>
      </c:lineChart>
      <c:catAx>
        <c:axId val="101280768"/>
        <c:scaling>
          <c:orientation val="minMax"/>
        </c:scaling>
        <c:delete val="0"/>
        <c:axPos val="b"/>
        <c:numFmt formatCode="General" sourceLinked="0"/>
        <c:majorTickMark val="none"/>
        <c:minorTickMark val="none"/>
        <c:tickLblPos val="nextTo"/>
        <c:crossAx val="101290752"/>
        <c:crosses val="autoZero"/>
        <c:auto val="1"/>
        <c:lblAlgn val="ctr"/>
        <c:lblOffset val="100"/>
        <c:noMultiLvlLbl val="0"/>
      </c:catAx>
      <c:valAx>
        <c:axId val="101290752"/>
        <c:scaling>
          <c:orientation val="minMax"/>
          <c:max val="100"/>
        </c:scaling>
        <c:delete val="0"/>
        <c:axPos val="l"/>
        <c:majorGridlines/>
        <c:title>
          <c:overlay val="0"/>
        </c:title>
        <c:numFmt formatCode="0.0" sourceLinked="1"/>
        <c:majorTickMark val="none"/>
        <c:minorTickMark val="none"/>
        <c:tickLblPos val="nextTo"/>
        <c:crossAx val="101280768"/>
        <c:crosses val="autoZero"/>
        <c:crossBetween val="between"/>
      </c:valAx>
    </c:plotArea>
    <c:plotVisOnly val="1"/>
    <c:dispBlanksAs val="zero"/>
    <c:showDLblsOverMax val="0"/>
  </c:chart>
  <c:printSettings>
    <c:headerFooter/>
    <c:pageMargins b="0.75000000000000333" l="0.70000000000000062" r="0.70000000000000062" t="0.75000000000000333" header="0.30000000000000032" footer="0.30000000000000032"/>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Comparison!$B$43</c:f>
          <c:strCache>
            <c:ptCount val="1"/>
            <c:pt idx="0">
              <c:v>Section 4: Totals and Compliance</c:v>
            </c:pt>
          </c:strCache>
        </c:strRef>
      </c:tx>
      <c:overlay val="0"/>
    </c:title>
    <c:autoTitleDeleted val="0"/>
    <c:plotArea>
      <c:layout/>
      <c:lineChart>
        <c:grouping val="stacked"/>
        <c:varyColors val="0"/>
        <c:ser>
          <c:idx val="0"/>
          <c:order val="0"/>
          <c:tx>
            <c:strRef>
              <c:f>Comparison!$B$43</c:f>
              <c:strCache>
                <c:ptCount val="1"/>
                <c:pt idx="0">
                  <c:v>Section 4: Totals and Compliance</c:v>
                </c:pt>
              </c:strCache>
            </c:strRef>
          </c:tx>
          <c:cat>
            <c:strRef>
              <c:f>Comparison!$C$15:$F$15</c:f>
              <c:strCache>
                <c:ptCount val="4"/>
                <c:pt idx="0">
                  <c:v>Quarter1</c:v>
                </c:pt>
                <c:pt idx="1">
                  <c:v>Quarter2</c:v>
                </c:pt>
                <c:pt idx="2">
                  <c:v>Quarter3</c:v>
                </c:pt>
                <c:pt idx="3">
                  <c:v>Quarter4</c:v>
                </c:pt>
              </c:strCache>
            </c:strRef>
          </c:cat>
          <c:val>
            <c:numRef>
              <c:f>Comparison!$C$43:$F$43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34CB-4239-B8CE-E94EF08B9FC2}"/>
            </c:ext>
          </c:extLst>
        </c:ser>
        <c:dLbls>
          <c:showLegendKey val="0"/>
          <c:showVal val="0"/>
          <c:showCatName val="0"/>
          <c:showSerName val="0"/>
          <c:showPercent val="0"/>
          <c:showBubbleSize val="0"/>
        </c:dLbls>
        <c:marker val="1"/>
        <c:smooth val="0"/>
        <c:axId val="101315328"/>
        <c:axId val="101316864"/>
      </c:lineChart>
      <c:catAx>
        <c:axId val="101315328"/>
        <c:scaling>
          <c:orientation val="minMax"/>
        </c:scaling>
        <c:delete val="0"/>
        <c:axPos val="b"/>
        <c:numFmt formatCode="General" sourceLinked="0"/>
        <c:majorTickMark val="none"/>
        <c:minorTickMark val="none"/>
        <c:tickLblPos val="nextTo"/>
        <c:crossAx val="101316864"/>
        <c:crosses val="autoZero"/>
        <c:auto val="1"/>
        <c:lblAlgn val="ctr"/>
        <c:lblOffset val="100"/>
        <c:noMultiLvlLbl val="0"/>
      </c:catAx>
      <c:valAx>
        <c:axId val="101316864"/>
        <c:scaling>
          <c:orientation val="minMax"/>
          <c:max val="100"/>
        </c:scaling>
        <c:delete val="0"/>
        <c:axPos val="l"/>
        <c:majorGridlines/>
        <c:title>
          <c:overlay val="0"/>
        </c:title>
        <c:numFmt formatCode="0.0" sourceLinked="1"/>
        <c:majorTickMark val="none"/>
        <c:minorTickMark val="none"/>
        <c:tickLblPos val="nextTo"/>
        <c:crossAx val="101315328"/>
        <c:crosses val="autoZero"/>
        <c:crossBetween val="between"/>
      </c:valAx>
    </c:plotArea>
    <c:plotVisOnly val="1"/>
    <c:dispBlanksAs val="zero"/>
    <c:showDLblsOverMax val="0"/>
  </c:chart>
  <c:printSettings>
    <c:headerFooter/>
    <c:pageMargins b="0.75000000000000355" l="0.70000000000000062" r="0.70000000000000062" t="0.75000000000000355" header="0.30000000000000032" footer="0.30000000000000032"/>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Comparison!$B$55</c:f>
          <c:strCache>
            <c:ptCount val="1"/>
            <c:pt idx="0">
              <c:v>Section 5: Totals and Compliance</c:v>
            </c:pt>
          </c:strCache>
        </c:strRef>
      </c:tx>
      <c:overlay val="0"/>
    </c:title>
    <c:autoTitleDeleted val="0"/>
    <c:plotArea>
      <c:layout/>
      <c:lineChart>
        <c:grouping val="stacked"/>
        <c:varyColors val="0"/>
        <c:ser>
          <c:idx val="0"/>
          <c:order val="0"/>
          <c:tx>
            <c:strRef>
              <c:f>Comparison!$B$55</c:f>
              <c:strCache>
                <c:ptCount val="1"/>
                <c:pt idx="0">
                  <c:v>Section 5: Totals and Compliance</c:v>
                </c:pt>
              </c:strCache>
            </c:strRef>
          </c:tx>
          <c:cat>
            <c:strRef>
              <c:f>Comparison!$C$15:$F$15</c:f>
              <c:strCache>
                <c:ptCount val="4"/>
                <c:pt idx="0">
                  <c:v>Quarter1</c:v>
                </c:pt>
                <c:pt idx="1">
                  <c:v>Quarter2</c:v>
                </c:pt>
                <c:pt idx="2">
                  <c:v>Quarter3</c:v>
                </c:pt>
                <c:pt idx="3">
                  <c:v>Quarter4</c:v>
                </c:pt>
              </c:strCache>
            </c:strRef>
          </c:cat>
          <c:val>
            <c:numRef>
              <c:f>Comparison!$C$55:$F$55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E3F2-43A9-9615-7D4AE6688BC9}"/>
            </c:ext>
          </c:extLst>
        </c:ser>
        <c:dLbls>
          <c:showLegendKey val="0"/>
          <c:showVal val="0"/>
          <c:showCatName val="0"/>
          <c:showSerName val="0"/>
          <c:showPercent val="0"/>
          <c:showBubbleSize val="0"/>
        </c:dLbls>
        <c:marker val="1"/>
        <c:smooth val="0"/>
        <c:axId val="101337344"/>
        <c:axId val="101359616"/>
      </c:lineChart>
      <c:catAx>
        <c:axId val="101337344"/>
        <c:scaling>
          <c:orientation val="minMax"/>
        </c:scaling>
        <c:delete val="0"/>
        <c:axPos val="b"/>
        <c:numFmt formatCode="General" sourceLinked="0"/>
        <c:majorTickMark val="none"/>
        <c:minorTickMark val="none"/>
        <c:tickLblPos val="nextTo"/>
        <c:crossAx val="101359616"/>
        <c:crosses val="autoZero"/>
        <c:auto val="1"/>
        <c:lblAlgn val="ctr"/>
        <c:lblOffset val="100"/>
        <c:noMultiLvlLbl val="0"/>
      </c:catAx>
      <c:valAx>
        <c:axId val="101359616"/>
        <c:scaling>
          <c:orientation val="minMax"/>
          <c:max val="100"/>
        </c:scaling>
        <c:delete val="0"/>
        <c:axPos val="l"/>
        <c:majorGridlines/>
        <c:title>
          <c:overlay val="0"/>
        </c:title>
        <c:numFmt formatCode="0.0" sourceLinked="1"/>
        <c:majorTickMark val="none"/>
        <c:minorTickMark val="none"/>
        <c:tickLblPos val="nextTo"/>
        <c:crossAx val="101337344"/>
        <c:crosses val="autoZero"/>
        <c:crossBetween val="between"/>
      </c:valAx>
    </c:plotArea>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Comparison!$B$56</c:f>
          <c:strCache>
            <c:ptCount val="1"/>
            <c:pt idx="0">
              <c:v>Overall Compliance</c:v>
            </c:pt>
          </c:strCache>
        </c:strRef>
      </c:tx>
      <c:overlay val="0"/>
    </c:title>
    <c:autoTitleDeleted val="0"/>
    <c:plotArea>
      <c:layout/>
      <c:lineChart>
        <c:grouping val="stacked"/>
        <c:varyColors val="0"/>
        <c:ser>
          <c:idx val="0"/>
          <c:order val="0"/>
          <c:tx>
            <c:strRef>
              <c:f>Comparison!$B$56</c:f>
              <c:strCache>
                <c:ptCount val="1"/>
                <c:pt idx="0">
                  <c:v>Overall Compliance</c:v>
                </c:pt>
              </c:strCache>
            </c:strRef>
          </c:tx>
          <c:cat>
            <c:strRef>
              <c:f>Comparison!$C$15:$F$15</c:f>
              <c:strCache>
                <c:ptCount val="4"/>
                <c:pt idx="0">
                  <c:v>Quarter1</c:v>
                </c:pt>
                <c:pt idx="1">
                  <c:v>Quarter2</c:v>
                </c:pt>
                <c:pt idx="2">
                  <c:v>Quarter3</c:v>
                </c:pt>
                <c:pt idx="3">
                  <c:v>Quarter4</c:v>
                </c:pt>
              </c:strCache>
            </c:strRef>
          </c:cat>
          <c:val>
            <c:numRef>
              <c:f>Comparison!$C$56:$F$56</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12D3-4A9E-8407-01759F800D58}"/>
            </c:ext>
          </c:extLst>
        </c:ser>
        <c:dLbls>
          <c:showLegendKey val="0"/>
          <c:showVal val="0"/>
          <c:showCatName val="0"/>
          <c:showSerName val="0"/>
          <c:showPercent val="0"/>
          <c:showBubbleSize val="0"/>
        </c:dLbls>
        <c:marker val="1"/>
        <c:smooth val="0"/>
        <c:axId val="101449728"/>
        <c:axId val="101451264"/>
      </c:lineChart>
      <c:catAx>
        <c:axId val="101449728"/>
        <c:scaling>
          <c:orientation val="minMax"/>
        </c:scaling>
        <c:delete val="0"/>
        <c:axPos val="b"/>
        <c:numFmt formatCode="General" sourceLinked="0"/>
        <c:majorTickMark val="none"/>
        <c:minorTickMark val="none"/>
        <c:tickLblPos val="nextTo"/>
        <c:crossAx val="101451264"/>
        <c:crosses val="autoZero"/>
        <c:auto val="1"/>
        <c:lblAlgn val="ctr"/>
        <c:lblOffset val="100"/>
        <c:noMultiLvlLbl val="0"/>
      </c:catAx>
      <c:valAx>
        <c:axId val="101451264"/>
        <c:scaling>
          <c:orientation val="minMax"/>
          <c:max val="100"/>
        </c:scaling>
        <c:delete val="0"/>
        <c:axPos val="l"/>
        <c:majorGridlines/>
        <c:title>
          <c:overlay val="0"/>
        </c:title>
        <c:numFmt formatCode="0.0" sourceLinked="1"/>
        <c:majorTickMark val="none"/>
        <c:minorTickMark val="none"/>
        <c:tickLblPos val="nextTo"/>
        <c:crossAx val="101449728"/>
        <c:crosses val="autoZero"/>
        <c:crossBetween val="between"/>
      </c:valAx>
    </c:plotArea>
    <c:plotVisOnly val="1"/>
    <c:dispBlanksAs val="zero"/>
    <c:showDLblsOverMax val="0"/>
  </c:chart>
  <c:printSettings>
    <c:headerFooter/>
    <c:pageMargins b="0.75000000000000422" l="0.70000000000000062" r="0.70000000000000062" t="0.75000000000000422" header="0.30000000000000032" footer="0.30000000000000032"/>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Comparison!$B$16</c:f>
          <c:strCache>
            <c:ptCount val="1"/>
            <c:pt idx="0">
              <c:v>Section 1: DOCUMENTATION STANDARDS </c:v>
            </c:pt>
          </c:strCache>
        </c:strRef>
      </c:tx>
      <c:overlay val="0"/>
    </c:title>
    <c:autoTitleDeleted val="0"/>
    <c:plotArea>
      <c:layout/>
      <c:lineChart>
        <c:grouping val="standard"/>
        <c:varyColors val="0"/>
        <c:ser>
          <c:idx val="0"/>
          <c:order val="0"/>
          <c:tx>
            <c:strRef>
              <c:f>Comparison!$B$17</c:f>
              <c:strCache>
                <c:ptCount val="1"/>
                <c:pt idx="0">
                  <c:v>Correct chart for child's age is used?</c:v>
                </c:pt>
              </c:strCache>
            </c:strRef>
          </c:tx>
          <c:cat>
            <c:strRef>
              <c:f>Comparison!$C$15:$F$15</c:f>
              <c:strCache>
                <c:ptCount val="4"/>
                <c:pt idx="0">
                  <c:v>Quarter1</c:v>
                </c:pt>
                <c:pt idx="1">
                  <c:v>Quarter2</c:v>
                </c:pt>
                <c:pt idx="2">
                  <c:v>Quarter3</c:v>
                </c:pt>
                <c:pt idx="3">
                  <c:v>Quarter4</c:v>
                </c:pt>
              </c:strCache>
            </c:strRef>
          </c:cat>
          <c:val>
            <c:numRef>
              <c:f>Comparison!$C$17:$F$17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E523-4694-8DCD-968B9992A128}"/>
            </c:ext>
          </c:extLst>
        </c:ser>
        <c:ser>
          <c:idx val="1"/>
          <c:order val="1"/>
          <c:tx>
            <c:strRef>
              <c:f>Comparison!$B$18</c:f>
              <c:strCache>
                <c:ptCount val="1"/>
                <c:pt idx="0">
                  <c:v>3 addressograph labels per chart</c:v>
                </c:pt>
              </c:strCache>
            </c:strRef>
          </c:tx>
          <c:cat>
            <c:strRef>
              <c:f>Comparison!$C$15:$F$15</c:f>
              <c:strCache>
                <c:ptCount val="4"/>
                <c:pt idx="0">
                  <c:v>Quarter1</c:v>
                </c:pt>
                <c:pt idx="1">
                  <c:v>Quarter2</c:v>
                </c:pt>
                <c:pt idx="2">
                  <c:v>Quarter3</c:v>
                </c:pt>
                <c:pt idx="3">
                  <c:v>Quarter4</c:v>
                </c:pt>
              </c:strCache>
            </c:strRef>
          </c:cat>
          <c:val>
            <c:numRef>
              <c:f>Comparison!$C$18:$F$18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E523-4694-8DCD-968B9992A128}"/>
            </c:ext>
          </c:extLst>
        </c:ser>
        <c:ser>
          <c:idx val="2"/>
          <c:order val="2"/>
          <c:tx>
            <c:strRef>
              <c:f>Comparison!$B$19</c:f>
              <c:strCache>
                <c:ptCount val="1"/>
                <c:pt idx="0">
                  <c:v>Date and time of each observation present and clear </c:v>
                </c:pt>
              </c:strCache>
            </c:strRef>
          </c:tx>
          <c:cat>
            <c:strRef>
              <c:f>Comparison!$C$15:$F$15</c:f>
              <c:strCache>
                <c:ptCount val="4"/>
                <c:pt idx="0">
                  <c:v>Quarter1</c:v>
                </c:pt>
                <c:pt idx="1">
                  <c:v>Quarter2</c:v>
                </c:pt>
                <c:pt idx="2">
                  <c:v>Quarter3</c:v>
                </c:pt>
                <c:pt idx="3">
                  <c:v>Quarter4</c:v>
                </c:pt>
              </c:strCache>
            </c:strRef>
          </c:cat>
          <c:val>
            <c:numRef>
              <c:f>Comparison!$C$19:$F$19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E523-4694-8DCD-968B9992A128}"/>
            </c:ext>
          </c:extLst>
        </c:ser>
        <c:ser>
          <c:idx val="3"/>
          <c:order val="3"/>
          <c:tx>
            <c:strRef>
              <c:f>Comparison!$B$20</c:f>
              <c:strCache>
                <c:ptCount val="1"/>
                <c:pt idx="0">
                  <c:v>Each entry is signed </c:v>
                </c:pt>
              </c:strCache>
            </c:strRef>
          </c:tx>
          <c:cat>
            <c:strRef>
              <c:f>Comparison!$C$15:$F$15</c:f>
              <c:strCache>
                <c:ptCount val="4"/>
                <c:pt idx="0">
                  <c:v>Quarter1</c:v>
                </c:pt>
                <c:pt idx="1">
                  <c:v>Quarter2</c:v>
                </c:pt>
                <c:pt idx="2">
                  <c:v>Quarter3</c:v>
                </c:pt>
                <c:pt idx="3">
                  <c:v>Quarter4</c:v>
                </c:pt>
              </c:strCache>
            </c:strRef>
          </c:cat>
          <c:val>
            <c:numRef>
              <c:f>Comparison!$C$20:$F$20</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E523-4694-8DCD-968B9992A128}"/>
            </c:ext>
          </c:extLst>
        </c:ser>
        <c:ser>
          <c:idx val="4"/>
          <c:order val="4"/>
          <c:tx>
            <c:strRef>
              <c:f>Comparison!$B$21</c:f>
              <c:strCache>
                <c:ptCount val="1"/>
                <c:pt idx="0">
                  <c:v>Each entry has NMBI PIN</c:v>
                </c:pt>
              </c:strCache>
            </c:strRef>
          </c:tx>
          <c:cat>
            <c:strRef>
              <c:f>Comparison!$C$15:$F$15</c:f>
              <c:strCache>
                <c:ptCount val="4"/>
                <c:pt idx="0">
                  <c:v>Quarter1</c:v>
                </c:pt>
                <c:pt idx="1">
                  <c:v>Quarter2</c:v>
                </c:pt>
                <c:pt idx="2">
                  <c:v>Quarter3</c:v>
                </c:pt>
                <c:pt idx="3">
                  <c:v>Quarter4</c:v>
                </c:pt>
              </c:strCache>
            </c:strRef>
          </c:cat>
          <c:val>
            <c:numRef>
              <c:f>Comparison!$C$21:$F$21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E523-4694-8DCD-968B9992A128}"/>
            </c:ext>
          </c:extLst>
        </c:ser>
        <c:dLbls>
          <c:showLegendKey val="0"/>
          <c:showVal val="0"/>
          <c:showCatName val="0"/>
          <c:showSerName val="0"/>
          <c:showPercent val="0"/>
          <c:showBubbleSize val="0"/>
        </c:dLbls>
        <c:marker val="1"/>
        <c:smooth val="0"/>
        <c:axId val="101499648"/>
        <c:axId val="101501184"/>
      </c:lineChart>
      <c:catAx>
        <c:axId val="101499648"/>
        <c:scaling>
          <c:orientation val="minMax"/>
        </c:scaling>
        <c:delete val="0"/>
        <c:axPos val="b"/>
        <c:numFmt formatCode="General" sourceLinked="0"/>
        <c:majorTickMark val="none"/>
        <c:minorTickMark val="none"/>
        <c:tickLblPos val="nextTo"/>
        <c:crossAx val="101501184"/>
        <c:crosses val="autoZero"/>
        <c:auto val="1"/>
        <c:lblAlgn val="ctr"/>
        <c:lblOffset val="100"/>
        <c:noMultiLvlLbl val="0"/>
      </c:catAx>
      <c:valAx>
        <c:axId val="101501184"/>
        <c:scaling>
          <c:orientation val="minMax"/>
          <c:max val="100"/>
        </c:scaling>
        <c:delete val="0"/>
        <c:axPos val="l"/>
        <c:majorGridlines/>
        <c:title>
          <c:overlay val="0"/>
        </c:title>
        <c:numFmt formatCode="0.0" sourceLinked="1"/>
        <c:majorTickMark val="none"/>
        <c:minorTickMark val="none"/>
        <c:tickLblPos val="nextTo"/>
        <c:crossAx val="101499648"/>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Core Parameters</a:t>
            </a:r>
          </a:p>
        </c:rich>
      </c:tx>
      <c:overlay val="0"/>
    </c:title>
    <c:autoTitleDeleted val="0"/>
    <c:plotArea>
      <c:layout/>
      <c:lineChart>
        <c:grouping val="standard"/>
        <c:varyColors val="0"/>
        <c:ser>
          <c:idx val="0"/>
          <c:order val="0"/>
          <c:tx>
            <c:strRef>
              <c:f>Comparison!$B$24</c:f>
              <c:strCache>
                <c:ptCount val="1"/>
                <c:pt idx="0">
                  <c:v>Concern recorded accurately every time</c:v>
                </c:pt>
              </c:strCache>
            </c:strRef>
          </c:tx>
          <c:cat>
            <c:strRef>
              <c:f>Comparison!$C$15:$F$15</c:f>
              <c:strCache>
                <c:ptCount val="4"/>
                <c:pt idx="0">
                  <c:v>Quarter1</c:v>
                </c:pt>
                <c:pt idx="1">
                  <c:v>Quarter2</c:v>
                </c:pt>
                <c:pt idx="2">
                  <c:v>Quarter3</c:v>
                </c:pt>
                <c:pt idx="3">
                  <c:v>Quarter4</c:v>
                </c:pt>
              </c:strCache>
            </c:strRef>
          </c:cat>
          <c:val>
            <c:numRef>
              <c:f>Comparison!$C$24:$F$24</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DF77-450E-9995-054FEA038070}"/>
            </c:ext>
          </c:extLst>
        </c:ser>
        <c:ser>
          <c:idx val="1"/>
          <c:order val="1"/>
          <c:tx>
            <c:strRef>
              <c:f>Comparison!$B$25</c:f>
              <c:strCache>
                <c:ptCount val="1"/>
                <c:pt idx="0">
                  <c:v>RR recorded accurately every time</c:v>
                </c:pt>
              </c:strCache>
            </c:strRef>
          </c:tx>
          <c:cat>
            <c:strRef>
              <c:f>Comparison!$C$15:$F$15</c:f>
              <c:strCache>
                <c:ptCount val="4"/>
                <c:pt idx="0">
                  <c:v>Quarter1</c:v>
                </c:pt>
                <c:pt idx="1">
                  <c:v>Quarter2</c:v>
                </c:pt>
                <c:pt idx="2">
                  <c:v>Quarter3</c:v>
                </c:pt>
                <c:pt idx="3">
                  <c:v>Quarter4</c:v>
                </c:pt>
              </c:strCache>
            </c:strRef>
          </c:cat>
          <c:val>
            <c:numRef>
              <c:f>Comparison!$C$25:$F$25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DF77-450E-9995-054FEA038070}"/>
            </c:ext>
          </c:extLst>
        </c:ser>
        <c:ser>
          <c:idx val="2"/>
          <c:order val="2"/>
          <c:tx>
            <c:strRef>
              <c:f>Comparison!$B$26</c:f>
              <c:strCache>
                <c:ptCount val="1"/>
                <c:pt idx="0">
                  <c:v>RE recorded accurately every time</c:v>
                </c:pt>
              </c:strCache>
            </c:strRef>
          </c:tx>
          <c:cat>
            <c:strRef>
              <c:f>Comparison!$C$15:$F$15</c:f>
              <c:strCache>
                <c:ptCount val="4"/>
                <c:pt idx="0">
                  <c:v>Quarter1</c:v>
                </c:pt>
                <c:pt idx="1">
                  <c:v>Quarter2</c:v>
                </c:pt>
                <c:pt idx="2">
                  <c:v>Quarter3</c:v>
                </c:pt>
                <c:pt idx="3">
                  <c:v>Quarter4</c:v>
                </c:pt>
              </c:strCache>
            </c:strRef>
          </c:cat>
          <c:val>
            <c:numRef>
              <c:f>Comparison!$C$26:$F$26</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DF77-450E-9995-054FEA038070}"/>
            </c:ext>
          </c:extLst>
        </c:ser>
        <c:ser>
          <c:idx val="3"/>
          <c:order val="3"/>
          <c:tx>
            <c:strRef>
              <c:f>Comparison!$B$27</c:f>
              <c:strCache>
                <c:ptCount val="1"/>
                <c:pt idx="0">
                  <c:v>O2 recorded accurately every time</c:v>
                </c:pt>
              </c:strCache>
            </c:strRef>
          </c:tx>
          <c:cat>
            <c:strRef>
              <c:f>Comparison!$C$15:$F$15</c:f>
              <c:strCache>
                <c:ptCount val="4"/>
                <c:pt idx="0">
                  <c:v>Quarter1</c:v>
                </c:pt>
                <c:pt idx="1">
                  <c:v>Quarter2</c:v>
                </c:pt>
                <c:pt idx="2">
                  <c:v>Quarter3</c:v>
                </c:pt>
                <c:pt idx="3">
                  <c:v>Quarter4</c:v>
                </c:pt>
              </c:strCache>
            </c:strRef>
          </c:cat>
          <c:val>
            <c:numRef>
              <c:f>Comparison!$C$27:$F$27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DF77-450E-9995-054FEA038070}"/>
            </c:ext>
          </c:extLst>
        </c:ser>
        <c:ser>
          <c:idx val="4"/>
          <c:order val="4"/>
          <c:tx>
            <c:strRef>
              <c:f>Comparison!$B$28</c:f>
              <c:strCache>
                <c:ptCount val="1"/>
                <c:pt idx="0">
                  <c:v>HR recorded accurately every time</c:v>
                </c:pt>
              </c:strCache>
            </c:strRef>
          </c:tx>
          <c:cat>
            <c:strRef>
              <c:f>Comparison!$C$15:$F$15</c:f>
              <c:strCache>
                <c:ptCount val="4"/>
                <c:pt idx="0">
                  <c:v>Quarter1</c:v>
                </c:pt>
                <c:pt idx="1">
                  <c:v>Quarter2</c:v>
                </c:pt>
                <c:pt idx="2">
                  <c:v>Quarter3</c:v>
                </c:pt>
                <c:pt idx="3">
                  <c:v>Quarter4</c:v>
                </c:pt>
              </c:strCache>
            </c:strRef>
          </c:cat>
          <c:val>
            <c:numRef>
              <c:f>Comparison!$C$28:$F$28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DF77-450E-9995-054FEA038070}"/>
            </c:ext>
          </c:extLst>
        </c:ser>
        <c:ser>
          <c:idx val="5"/>
          <c:order val="5"/>
          <c:tx>
            <c:strRef>
              <c:f>Comparison!$B$29</c:f>
              <c:strCache>
                <c:ptCount val="1"/>
                <c:pt idx="0">
                  <c:v>AVPU recorded accurately every time</c:v>
                </c:pt>
              </c:strCache>
            </c:strRef>
          </c:tx>
          <c:cat>
            <c:strRef>
              <c:f>Comparison!$C$15:$F$15</c:f>
              <c:strCache>
                <c:ptCount val="4"/>
                <c:pt idx="0">
                  <c:v>Quarter1</c:v>
                </c:pt>
                <c:pt idx="1">
                  <c:v>Quarter2</c:v>
                </c:pt>
                <c:pt idx="2">
                  <c:v>Quarter3</c:v>
                </c:pt>
                <c:pt idx="3">
                  <c:v>Quarter4</c:v>
                </c:pt>
              </c:strCache>
            </c:strRef>
          </c:cat>
          <c:val>
            <c:numRef>
              <c:f>Comparison!$C$29:$F$29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5-DF77-450E-9995-054FEA038070}"/>
            </c:ext>
          </c:extLst>
        </c:ser>
        <c:dLbls>
          <c:showLegendKey val="0"/>
          <c:showVal val="0"/>
          <c:showCatName val="0"/>
          <c:showSerName val="0"/>
          <c:showPercent val="0"/>
          <c:showBubbleSize val="0"/>
        </c:dLbls>
        <c:marker val="1"/>
        <c:smooth val="0"/>
        <c:axId val="102136448"/>
        <c:axId val="102142336"/>
      </c:lineChart>
      <c:catAx>
        <c:axId val="102136448"/>
        <c:scaling>
          <c:orientation val="minMax"/>
        </c:scaling>
        <c:delete val="0"/>
        <c:axPos val="b"/>
        <c:numFmt formatCode="General" sourceLinked="0"/>
        <c:majorTickMark val="none"/>
        <c:minorTickMark val="none"/>
        <c:tickLblPos val="nextTo"/>
        <c:crossAx val="102142336"/>
        <c:crosses val="autoZero"/>
        <c:auto val="1"/>
        <c:lblAlgn val="ctr"/>
        <c:lblOffset val="100"/>
        <c:noMultiLvlLbl val="0"/>
      </c:catAx>
      <c:valAx>
        <c:axId val="102142336"/>
        <c:scaling>
          <c:orientation val="minMax"/>
          <c:max val="100"/>
        </c:scaling>
        <c:delete val="0"/>
        <c:axPos val="l"/>
        <c:majorGridlines/>
        <c:title>
          <c:overlay val="0"/>
        </c:title>
        <c:numFmt formatCode="0.0" sourceLinked="1"/>
        <c:majorTickMark val="none"/>
        <c:minorTickMark val="none"/>
        <c:tickLblPos val="nextTo"/>
        <c:crossAx val="102136448"/>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Additional Parameters</a:t>
            </a:r>
          </a:p>
        </c:rich>
      </c:tx>
      <c:overlay val="0"/>
    </c:title>
    <c:autoTitleDeleted val="0"/>
    <c:plotArea>
      <c:layout/>
      <c:lineChart>
        <c:grouping val="standard"/>
        <c:varyColors val="0"/>
        <c:ser>
          <c:idx val="0"/>
          <c:order val="0"/>
          <c:tx>
            <c:strRef>
              <c:f>Comparison!$B$30</c:f>
              <c:strCache>
                <c:ptCount val="1"/>
                <c:pt idx="0">
                  <c:v>SpO2 recorded accurately every time</c:v>
                </c:pt>
              </c:strCache>
            </c:strRef>
          </c:tx>
          <c:cat>
            <c:strRef>
              <c:f>Comparison!$C$15:$F$15</c:f>
              <c:strCache>
                <c:ptCount val="4"/>
                <c:pt idx="0">
                  <c:v>Quarter1</c:v>
                </c:pt>
                <c:pt idx="1">
                  <c:v>Quarter2</c:v>
                </c:pt>
                <c:pt idx="2">
                  <c:v>Quarter3</c:v>
                </c:pt>
                <c:pt idx="3">
                  <c:v>Quarter4</c:v>
                </c:pt>
              </c:strCache>
            </c:strRef>
          </c:cat>
          <c:val>
            <c:numRef>
              <c:f>Comparison!$C$30:$F$30</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7D3C-4152-BABD-AD0D675F344C}"/>
            </c:ext>
          </c:extLst>
        </c:ser>
        <c:ser>
          <c:idx val="1"/>
          <c:order val="1"/>
          <c:tx>
            <c:strRef>
              <c:f>Comparison!$B$31</c:f>
              <c:strCache>
                <c:ptCount val="1"/>
                <c:pt idx="0">
                  <c:v>CRT recorded accurately every time</c:v>
                </c:pt>
              </c:strCache>
            </c:strRef>
          </c:tx>
          <c:cat>
            <c:strRef>
              <c:f>Comparison!$C$15:$F$15</c:f>
              <c:strCache>
                <c:ptCount val="4"/>
                <c:pt idx="0">
                  <c:v>Quarter1</c:v>
                </c:pt>
                <c:pt idx="1">
                  <c:v>Quarter2</c:v>
                </c:pt>
                <c:pt idx="2">
                  <c:v>Quarter3</c:v>
                </c:pt>
                <c:pt idx="3">
                  <c:v>Quarter4</c:v>
                </c:pt>
              </c:strCache>
            </c:strRef>
          </c:cat>
          <c:val>
            <c:numRef>
              <c:f>Comparison!$C$31:$F$31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7D3C-4152-BABD-AD0D675F344C}"/>
            </c:ext>
          </c:extLst>
        </c:ser>
        <c:ser>
          <c:idx val="2"/>
          <c:order val="2"/>
          <c:tx>
            <c:strRef>
              <c:f>Comparison!$B$32</c:f>
              <c:strCache>
                <c:ptCount val="1"/>
                <c:pt idx="0">
                  <c:v>BP recorded accurately every time</c:v>
                </c:pt>
              </c:strCache>
            </c:strRef>
          </c:tx>
          <c:cat>
            <c:strRef>
              <c:f>Comparison!$C$15:$F$15</c:f>
              <c:strCache>
                <c:ptCount val="4"/>
                <c:pt idx="0">
                  <c:v>Quarter1</c:v>
                </c:pt>
                <c:pt idx="1">
                  <c:v>Quarter2</c:v>
                </c:pt>
                <c:pt idx="2">
                  <c:v>Quarter3</c:v>
                </c:pt>
                <c:pt idx="3">
                  <c:v>Quarter4</c:v>
                </c:pt>
              </c:strCache>
            </c:strRef>
          </c:cat>
          <c:val>
            <c:numRef>
              <c:f>Comparison!$C$32:$F$32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7D3C-4152-BABD-AD0D675F344C}"/>
            </c:ext>
          </c:extLst>
        </c:ser>
        <c:ser>
          <c:idx val="3"/>
          <c:order val="3"/>
          <c:tx>
            <c:strRef>
              <c:f>Comparison!$B$33</c:f>
              <c:strCache>
                <c:ptCount val="1"/>
                <c:pt idx="0">
                  <c:v>Skin Colour recorded accurately every time</c:v>
                </c:pt>
              </c:strCache>
            </c:strRef>
          </c:tx>
          <c:cat>
            <c:strRef>
              <c:f>Comparison!$C$15:$F$15</c:f>
              <c:strCache>
                <c:ptCount val="4"/>
                <c:pt idx="0">
                  <c:v>Quarter1</c:v>
                </c:pt>
                <c:pt idx="1">
                  <c:v>Quarter2</c:v>
                </c:pt>
                <c:pt idx="2">
                  <c:v>Quarter3</c:v>
                </c:pt>
                <c:pt idx="3">
                  <c:v>Quarter4</c:v>
                </c:pt>
              </c:strCache>
            </c:strRef>
          </c:cat>
          <c:val>
            <c:numRef>
              <c:f>Comparison!$C$33:$F$33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7D3C-4152-BABD-AD0D675F344C}"/>
            </c:ext>
          </c:extLst>
        </c:ser>
        <c:ser>
          <c:idx val="4"/>
          <c:order val="4"/>
          <c:tx>
            <c:strRef>
              <c:f>Comparison!$B$34</c:f>
              <c:strCache>
                <c:ptCount val="1"/>
                <c:pt idx="0">
                  <c:v>Temp recorded accurately every time</c:v>
                </c:pt>
              </c:strCache>
            </c:strRef>
          </c:tx>
          <c:cat>
            <c:strRef>
              <c:f>Comparison!$C$15:$F$15</c:f>
              <c:strCache>
                <c:ptCount val="4"/>
                <c:pt idx="0">
                  <c:v>Quarter1</c:v>
                </c:pt>
                <c:pt idx="1">
                  <c:v>Quarter2</c:v>
                </c:pt>
                <c:pt idx="2">
                  <c:v>Quarter3</c:v>
                </c:pt>
                <c:pt idx="3">
                  <c:v>Quarter4</c:v>
                </c:pt>
              </c:strCache>
            </c:strRef>
          </c:cat>
          <c:val>
            <c:numRef>
              <c:f>Comparison!$C$34:$F$34</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7D3C-4152-BABD-AD0D675F344C}"/>
            </c:ext>
          </c:extLst>
        </c:ser>
        <c:dLbls>
          <c:showLegendKey val="0"/>
          <c:showVal val="0"/>
          <c:showCatName val="0"/>
          <c:showSerName val="0"/>
          <c:showPercent val="0"/>
          <c:showBubbleSize val="0"/>
        </c:dLbls>
        <c:marker val="1"/>
        <c:smooth val="0"/>
        <c:axId val="102175104"/>
        <c:axId val="102176640"/>
      </c:lineChart>
      <c:catAx>
        <c:axId val="102175104"/>
        <c:scaling>
          <c:orientation val="minMax"/>
        </c:scaling>
        <c:delete val="0"/>
        <c:axPos val="b"/>
        <c:numFmt formatCode="General" sourceLinked="0"/>
        <c:majorTickMark val="none"/>
        <c:minorTickMark val="none"/>
        <c:tickLblPos val="nextTo"/>
        <c:crossAx val="102176640"/>
        <c:crosses val="autoZero"/>
        <c:auto val="1"/>
        <c:lblAlgn val="ctr"/>
        <c:lblOffset val="100"/>
        <c:noMultiLvlLbl val="0"/>
      </c:catAx>
      <c:valAx>
        <c:axId val="102176640"/>
        <c:scaling>
          <c:orientation val="minMax"/>
          <c:max val="100"/>
        </c:scaling>
        <c:delete val="0"/>
        <c:axPos val="l"/>
        <c:majorGridlines/>
        <c:title>
          <c:overlay val="0"/>
        </c:title>
        <c:numFmt formatCode="0.0" sourceLinked="1"/>
        <c:majorTickMark val="none"/>
        <c:minorTickMark val="none"/>
        <c:tickLblPos val="nextTo"/>
        <c:crossAx val="102175104"/>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Comparison!$B$36</c:f>
          <c:strCache>
            <c:ptCount val="1"/>
            <c:pt idx="0">
              <c:v>Section 3: SCORING </c:v>
            </c:pt>
          </c:strCache>
        </c:strRef>
      </c:tx>
      <c:overlay val="0"/>
    </c:title>
    <c:autoTitleDeleted val="0"/>
    <c:plotArea>
      <c:layout/>
      <c:lineChart>
        <c:grouping val="standard"/>
        <c:varyColors val="0"/>
        <c:ser>
          <c:idx val="0"/>
          <c:order val="0"/>
          <c:tx>
            <c:strRef>
              <c:f>Comparison!$B$37</c:f>
              <c:strCache>
                <c:ptCount val="1"/>
                <c:pt idx="0">
                  <c:v>Every individual parameter score correct </c:v>
                </c:pt>
              </c:strCache>
            </c:strRef>
          </c:tx>
          <c:cat>
            <c:strRef>
              <c:f>Comparison!$C$15:$F$15</c:f>
              <c:strCache>
                <c:ptCount val="4"/>
                <c:pt idx="0">
                  <c:v>Quarter1</c:v>
                </c:pt>
                <c:pt idx="1">
                  <c:v>Quarter2</c:v>
                </c:pt>
                <c:pt idx="2">
                  <c:v>Quarter3</c:v>
                </c:pt>
                <c:pt idx="3">
                  <c:v>Quarter4</c:v>
                </c:pt>
              </c:strCache>
            </c:strRef>
          </c:cat>
          <c:val>
            <c:numRef>
              <c:f>Comparison!$C$37:$F$37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6839-4BCB-AC2B-D529127CA339}"/>
            </c:ext>
          </c:extLst>
        </c:ser>
        <c:ser>
          <c:idx val="1"/>
          <c:order val="1"/>
          <c:tx>
            <c:strRef>
              <c:f>Comparison!$B$38</c:f>
              <c:strCache>
                <c:ptCount val="1"/>
                <c:pt idx="0">
                  <c:v>Total PEWS Score correct on every entry</c:v>
                </c:pt>
              </c:strCache>
            </c:strRef>
          </c:tx>
          <c:cat>
            <c:strRef>
              <c:f>Comparison!$C$15:$F$15</c:f>
              <c:strCache>
                <c:ptCount val="4"/>
                <c:pt idx="0">
                  <c:v>Quarter1</c:v>
                </c:pt>
                <c:pt idx="1">
                  <c:v>Quarter2</c:v>
                </c:pt>
                <c:pt idx="2">
                  <c:v>Quarter3</c:v>
                </c:pt>
                <c:pt idx="3">
                  <c:v>Quarter4</c:v>
                </c:pt>
              </c:strCache>
            </c:strRef>
          </c:cat>
          <c:val>
            <c:numRef>
              <c:f>Comparison!$C$38:$F$38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6839-4BCB-AC2B-D529127CA339}"/>
            </c:ext>
          </c:extLst>
        </c:ser>
        <c:dLbls>
          <c:showLegendKey val="0"/>
          <c:showVal val="0"/>
          <c:showCatName val="0"/>
          <c:showSerName val="0"/>
          <c:showPercent val="0"/>
          <c:showBubbleSize val="0"/>
        </c:dLbls>
        <c:marker val="1"/>
        <c:smooth val="0"/>
        <c:axId val="102201984"/>
        <c:axId val="102211968"/>
      </c:lineChart>
      <c:catAx>
        <c:axId val="102201984"/>
        <c:scaling>
          <c:orientation val="minMax"/>
        </c:scaling>
        <c:delete val="0"/>
        <c:axPos val="b"/>
        <c:numFmt formatCode="General" sourceLinked="0"/>
        <c:majorTickMark val="none"/>
        <c:minorTickMark val="none"/>
        <c:tickLblPos val="nextTo"/>
        <c:crossAx val="102211968"/>
        <c:crosses val="autoZero"/>
        <c:auto val="1"/>
        <c:lblAlgn val="ctr"/>
        <c:lblOffset val="100"/>
        <c:noMultiLvlLbl val="0"/>
      </c:catAx>
      <c:valAx>
        <c:axId val="102211968"/>
        <c:scaling>
          <c:orientation val="minMax"/>
          <c:max val="100"/>
        </c:scaling>
        <c:delete val="0"/>
        <c:axPos val="l"/>
        <c:majorGridlines/>
        <c:title>
          <c:overlay val="0"/>
        </c:title>
        <c:numFmt formatCode="0.0" sourceLinked="1"/>
        <c:majorTickMark val="none"/>
        <c:minorTickMark val="none"/>
        <c:tickLblPos val="nextTo"/>
        <c:crossAx val="102201984"/>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Jan!$F$47:$F$51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A75-4268-BFC2-6970B4611BDE}"/>
            </c:ext>
          </c:extLst>
        </c:ser>
        <c:dLbls>
          <c:showLegendKey val="0"/>
          <c:showVal val="0"/>
          <c:showCatName val="0"/>
          <c:showSerName val="0"/>
          <c:showPercent val="0"/>
          <c:showBubbleSize val="0"/>
        </c:dLbls>
        <c:gapWidth val="150"/>
        <c:axId val="90843008"/>
        <c:axId val="90844544"/>
      </c:barChart>
      <c:catAx>
        <c:axId val="90843008"/>
        <c:scaling>
          <c:orientation val="minMax"/>
        </c:scaling>
        <c:delete val="0"/>
        <c:axPos val="b"/>
        <c:numFmt formatCode="General" sourceLinked="0"/>
        <c:majorTickMark val="none"/>
        <c:minorTickMark val="none"/>
        <c:tickLblPos val="nextTo"/>
        <c:crossAx val="90844544"/>
        <c:crosses val="autoZero"/>
        <c:auto val="1"/>
        <c:lblAlgn val="ctr"/>
        <c:lblOffset val="100"/>
        <c:noMultiLvlLbl val="0"/>
      </c:catAx>
      <c:valAx>
        <c:axId val="90844544"/>
        <c:scaling>
          <c:orientation val="minMax"/>
          <c:max val="100"/>
        </c:scaling>
        <c:delete val="0"/>
        <c:axPos val="l"/>
        <c:majorGridlines/>
        <c:numFmt formatCode="0.0" sourceLinked="1"/>
        <c:majorTickMark val="none"/>
        <c:minorTickMark val="none"/>
        <c:tickLblPos val="nextTo"/>
        <c:crossAx val="90843008"/>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Comparison!$B$40</c:f>
          <c:strCache>
            <c:ptCount val="1"/>
            <c:pt idx="0">
              <c:v>Section 4: ESCALATION</c:v>
            </c:pt>
          </c:strCache>
        </c:strRef>
      </c:tx>
      <c:overlay val="0"/>
    </c:title>
    <c:autoTitleDeleted val="0"/>
    <c:plotArea>
      <c:layout/>
      <c:lineChart>
        <c:grouping val="standard"/>
        <c:varyColors val="0"/>
        <c:ser>
          <c:idx val="0"/>
          <c:order val="0"/>
          <c:tx>
            <c:strRef>
              <c:f>Comparison!$B$41</c:f>
              <c:strCache>
                <c:ptCount val="1"/>
                <c:pt idx="0">
                  <c:v>Evidence of Nursing Response to triggers</c:v>
                </c:pt>
              </c:strCache>
            </c:strRef>
          </c:tx>
          <c:cat>
            <c:strRef>
              <c:f>Comparison!$C$15:$F$15</c:f>
              <c:strCache>
                <c:ptCount val="4"/>
                <c:pt idx="0">
                  <c:v>Quarter1</c:v>
                </c:pt>
                <c:pt idx="1">
                  <c:v>Quarter2</c:v>
                </c:pt>
                <c:pt idx="2">
                  <c:v>Quarter3</c:v>
                </c:pt>
                <c:pt idx="3">
                  <c:v>Quarter4</c:v>
                </c:pt>
              </c:strCache>
            </c:strRef>
          </c:cat>
          <c:val>
            <c:numRef>
              <c:f>Comparison!$C$41:$F$41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B02E-4C11-A9DF-B25B3C58D6FA}"/>
            </c:ext>
          </c:extLst>
        </c:ser>
        <c:ser>
          <c:idx val="1"/>
          <c:order val="1"/>
          <c:tx>
            <c:strRef>
              <c:f>Comparison!$B$42</c:f>
              <c:strCache>
                <c:ptCount val="1"/>
                <c:pt idx="0">
                  <c:v>Evidence of Medical Response to requested action or review</c:v>
                </c:pt>
              </c:strCache>
            </c:strRef>
          </c:tx>
          <c:cat>
            <c:strRef>
              <c:f>Comparison!$C$15:$F$15</c:f>
              <c:strCache>
                <c:ptCount val="4"/>
                <c:pt idx="0">
                  <c:v>Quarter1</c:v>
                </c:pt>
                <c:pt idx="1">
                  <c:v>Quarter2</c:v>
                </c:pt>
                <c:pt idx="2">
                  <c:v>Quarter3</c:v>
                </c:pt>
                <c:pt idx="3">
                  <c:v>Quarter4</c:v>
                </c:pt>
              </c:strCache>
            </c:strRef>
          </c:cat>
          <c:val>
            <c:numRef>
              <c:f>Comparison!$C$42:$F$42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B02E-4C11-A9DF-B25B3C58D6FA}"/>
            </c:ext>
          </c:extLst>
        </c:ser>
        <c:dLbls>
          <c:showLegendKey val="0"/>
          <c:showVal val="0"/>
          <c:showCatName val="0"/>
          <c:showSerName val="0"/>
          <c:showPercent val="0"/>
          <c:showBubbleSize val="0"/>
        </c:dLbls>
        <c:marker val="1"/>
        <c:smooth val="0"/>
        <c:axId val="101938688"/>
        <c:axId val="101940224"/>
      </c:lineChart>
      <c:catAx>
        <c:axId val="101938688"/>
        <c:scaling>
          <c:orientation val="minMax"/>
        </c:scaling>
        <c:delete val="0"/>
        <c:axPos val="b"/>
        <c:numFmt formatCode="General" sourceLinked="0"/>
        <c:majorTickMark val="none"/>
        <c:minorTickMark val="none"/>
        <c:tickLblPos val="nextTo"/>
        <c:crossAx val="101940224"/>
        <c:crosses val="autoZero"/>
        <c:auto val="1"/>
        <c:lblAlgn val="ctr"/>
        <c:lblOffset val="100"/>
        <c:noMultiLvlLbl val="0"/>
      </c:catAx>
      <c:valAx>
        <c:axId val="101940224"/>
        <c:scaling>
          <c:orientation val="minMax"/>
          <c:max val="100"/>
        </c:scaling>
        <c:delete val="0"/>
        <c:axPos val="l"/>
        <c:majorGridlines/>
        <c:title>
          <c:overlay val="0"/>
        </c:title>
        <c:numFmt formatCode="0.0" sourceLinked="1"/>
        <c:majorTickMark val="none"/>
        <c:minorTickMark val="none"/>
        <c:tickLblPos val="nextTo"/>
        <c:crossAx val="101938688"/>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 Variances</a:t>
            </a:r>
          </a:p>
        </c:rich>
      </c:tx>
      <c:overlay val="0"/>
    </c:title>
    <c:autoTitleDeleted val="0"/>
    <c:plotArea>
      <c:layout/>
      <c:lineChart>
        <c:grouping val="standard"/>
        <c:varyColors val="0"/>
        <c:ser>
          <c:idx val="0"/>
          <c:order val="0"/>
          <c:tx>
            <c:strRef>
              <c:f>Comparison!$B$45</c:f>
              <c:strCache>
                <c:ptCount val="1"/>
                <c:pt idx="0">
                  <c:v>Does the PA have a date/ time?</c:v>
                </c:pt>
              </c:strCache>
            </c:strRef>
          </c:tx>
          <c:cat>
            <c:strRef>
              <c:f>Comparison!$C$15:$F$15</c:f>
              <c:strCache>
                <c:ptCount val="4"/>
                <c:pt idx="0">
                  <c:v>Quarter1</c:v>
                </c:pt>
                <c:pt idx="1">
                  <c:v>Quarter2</c:v>
                </c:pt>
                <c:pt idx="2">
                  <c:v>Quarter3</c:v>
                </c:pt>
                <c:pt idx="3">
                  <c:v>Quarter4</c:v>
                </c:pt>
              </c:strCache>
            </c:strRef>
          </c:cat>
          <c:val>
            <c:numRef>
              <c:f>Comparison!$C$45:$F$45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DC8B-430B-B39B-A81444B3E48D}"/>
            </c:ext>
          </c:extLst>
        </c:ser>
        <c:ser>
          <c:idx val="1"/>
          <c:order val="1"/>
          <c:tx>
            <c:strRef>
              <c:f>Comparison!$B$46</c:f>
              <c:strCache>
                <c:ptCount val="1"/>
                <c:pt idx="0">
                  <c:v>Does the PA contain clinical parameters?</c:v>
                </c:pt>
              </c:strCache>
            </c:strRef>
          </c:tx>
          <c:cat>
            <c:strRef>
              <c:f>Comparison!$C$15:$F$15</c:f>
              <c:strCache>
                <c:ptCount val="4"/>
                <c:pt idx="0">
                  <c:v>Quarter1</c:v>
                </c:pt>
                <c:pt idx="1">
                  <c:v>Quarter2</c:v>
                </c:pt>
                <c:pt idx="2">
                  <c:v>Quarter3</c:v>
                </c:pt>
                <c:pt idx="3">
                  <c:v>Quarter4</c:v>
                </c:pt>
              </c:strCache>
            </c:strRef>
          </c:cat>
          <c:val>
            <c:numRef>
              <c:f>Comparison!$C$46:$F$46</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DC8B-430B-B39B-A81444B3E48D}"/>
            </c:ext>
          </c:extLst>
        </c:ser>
        <c:ser>
          <c:idx val="2"/>
          <c:order val="2"/>
          <c:tx>
            <c:strRef>
              <c:f>Comparison!$B$47</c:f>
              <c:strCache>
                <c:ptCount val="1"/>
                <c:pt idx="0">
                  <c:v>Does the PA contain new acceptable range?</c:v>
                </c:pt>
              </c:strCache>
            </c:strRef>
          </c:tx>
          <c:cat>
            <c:strRef>
              <c:f>Comparison!$C$15:$F$15</c:f>
              <c:strCache>
                <c:ptCount val="4"/>
                <c:pt idx="0">
                  <c:v>Quarter1</c:v>
                </c:pt>
                <c:pt idx="1">
                  <c:v>Quarter2</c:v>
                </c:pt>
                <c:pt idx="2">
                  <c:v>Quarter3</c:v>
                </c:pt>
                <c:pt idx="3">
                  <c:v>Quarter4</c:v>
                </c:pt>
              </c:strCache>
            </c:strRef>
          </c:cat>
          <c:val>
            <c:numRef>
              <c:f>Comparison!$C$47:$F$47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DC8B-430B-B39B-A81444B3E48D}"/>
            </c:ext>
          </c:extLst>
        </c:ser>
        <c:ser>
          <c:idx val="3"/>
          <c:order val="3"/>
          <c:tx>
            <c:strRef>
              <c:f>Comparison!$B$48</c:f>
              <c:strCache>
                <c:ptCount val="1"/>
                <c:pt idx="0">
                  <c:v>Does the PA contain next medical review?</c:v>
                </c:pt>
              </c:strCache>
            </c:strRef>
          </c:tx>
          <c:cat>
            <c:strRef>
              <c:f>Comparison!$C$15:$F$15</c:f>
              <c:strCache>
                <c:ptCount val="4"/>
                <c:pt idx="0">
                  <c:v>Quarter1</c:v>
                </c:pt>
                <c:pt idx="1">
                  <c:v>Quarter2</c:v>
                </c:pt>
                <c:pt idx="2">
                  <c:v>Quarter3</c:v>
                </c:pt>
                <c:pt idx="3">
                  <c:v>Quarter4</c:v>
                </c:pt>
              </c:strCache>
            </c:strRef>
          </c:cat>
          <c:val>
            <c:numRef>
              <c:f>Comparison!$C$48:$F$48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DC8B-430B-B39B-A81444B3E48D}"/>
            </c:ext>
          </c:extLst>
        </c:ser>
        <c:ser>
          <c:idx val="4"/>
          <c:order val="4"/>
          <c:tx>
            <c:strRef>
              <c:f>Comparison!$B$49</c:f>
              <c:strCache>
                <c:ptCount val="1"/>
                <c:pt idx="0">
                  <c:v>Does the PA contain Doctor signature, print name / MCRN?</c:v>
                </c:pt>
              </c:strCache>
            </c:strRef>
          </c:tx>
          <c:cat>
            <c:strRef>
              <c:f>Comparison!$C$15:$F$15</c:f>
              <c:strCache>
                <c:ptCount val="4"/>
                <c:pt idx="0">
                  <c:v>Quarter1</c:v>
                </c:pt>
                <c:pt idx="1">
                  <c:v>Quarter2</c:v>
                </c:pt>
                <c:pt idx="2">
                  <c:v>Quarter3</c:v>
                </c:pt>
                <c:pt idx="3">
                  <c:v>Quarter4</c:v>
                </c:pt>
              </c:strCache>
            </c:strRef>
          </c:cat>
          <c:val>
            <c:numRef>
              <c:f>Comparison!$C$49:$F$49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DC8B-430B-B39B-A81444B3E48D}"/>
            </c:ext>
          </c:extLst>
        </c:ser>
        <c:dLbls>
          <c:showLegendKey val="0"/>
          <c:showVal val="0"/>
          <c:showCatName val="0"/>
          <c:showSerName val="0"/>
          <c:showPercent val="0"/>
          <c:showBubbleSize val="0"/>
        </c:dLbls>
        <c:marker val="1"/>
        <c:smooth val="0"/>
        <c:axId val="101972608"/>
        <c:axId val="101986688"/>
      </c:lineChart>
      <c:catAx>
        <c:axId val="101972608"/>
        <c:scaling>
          <c:orientation val="minMax"/>
        </c:scaling>
        <c:delete val="0"/>
        <c:axPos val="b"/>
        <c:numFmt formatCode="General" sourceLinked="0"/>
        <c:majorTickMark val="none"/>
        <c:minorTickMark val="none"/>
        <c:tickLblPos val="nextTo"/>
        <c:crossAx val="101986688"/>
        <c:crosses val="autoZero"/>
        <c:auto val="1"/>
        <c:lblAlgn val="ctr"/>
        <c:lblOffset val="100"/>
        <c:noMultiLvlLbl val="0"/>
      </c:catAx>
      <c:valAx>
        <c:axId val="101986688"/>
        <c:scaling>
          <c:orientation val="minMax"/>
          <c:max val="100"/>
        </c:scaling>
        <c:delete val="0"/>
        <c:axPos val="l"/>
        <c:majorGridlines/>
        <c:title>
          <c:overlay val="0"/>
        </c:title>
        <c:numFmt formatCode="0.0" sourceLinked="1"/>
        <c:majorTickMark val="none"/>
        <c:minorTickMark val="none"/>
        <c:tickLblPos val="nextTo"/>
        <c:crossAx val="101972608"/>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MES Variances</a:t>
            </a:r>
          </a:p>
        </c:rich>
      </c:tx>
      <c:overlay val="0"/>
    </c:title>
    <c:autoTitleDeleted val="0"/>
    <c:plotArea>
      <c:layout/>
      <c:lineChart>
        <c:grouping val="standard"/>
        <c:varyColors val="0"/>
        <c:ser>
          <c:idx val="0"/>
          <c:order val="0"/>
          <c:tx>
            <c:strRef>
              <c:f>Comparison!$B$50</c:f>
              <c:strCache>
                <c:ptCount val="1"/>
                <c:pt idx="0">
                  <c:v>Does the MEA have a date/ time?</c:v>
                </c:pt>
              </c:strCache>
            </c:strRef>
          </c:tx>
          <c:cat>
            <c:strRef>
              <c:f>Comparison!$C$15:$F$15</c:f>
              <c:strCache>
                <c:ptCount val="4"/>
                <c:pt idx="0">
                  <c:v>Quarter1</c:v>
                </c:pt>
                <c:pt idx="1">
                  <c:v>Quarter2</c:v>
                </c:pt>
                <c:pt idx="2">
                  <c:v>Quarter3</c:v>
                </c:pt>
                <c:pt idx="3">
                  <c:v>Quarter4</c:v>
                </c:pt>
              </c:strCache>
            </c:strRef>
          </c:cat>
          <c:val>
            <c:numRef>
              <c:f>Comparison!$C$50:$F$50</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8E44-4BF2-A6BB-110D6ECB945C}"/>
            </c:ext>
          </c:extLst>
        </c:ser>
        <c:ser>
          <c:idx val="1"/>
          <c:order val="1"/>
          <c:tx>
            <c:strRef>
              <c:f>Comparison!$B$51</c:f>
              <c:strCache>
                <c:ptCount val="1"/>
                <c:pt idx="0">
                  <c:v>Does the MEA contain clinical impression?</c:v>
                </c:pt>
              </c:strCache>
            </c:strRef>
          </c:tx>
          <c:cat>
            <c:strRef>
              <c:f>Comparison!$C$15:$F$15</c:f>
              <c:strCache>
                <c:ptCount val="4"/>
                <c:pt idx="0">
                  <c:v>Quarter1</c:v>
                </c:pt>
                <c:pt idx="1">
                  <c:v>Quarter2</c:v>
                </c:pt>
                <c:pt idx="2">
                  <c:v>Quarter3</c:v>
                </c:pt>
                <c:pt idx="3">
                  <c:v>Quarter4</c:v>
                </c:pt>
              </c:strCache>
            </c:strRef>
          </c:cat>
          <c:val>
            <c:numRef>
              <c:f>Comparison!$C$51:$F$51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8E44-4BF2-A6BB-110D6ECB945C}"/>
            </c:ext>
          </c:extLst>
        </c:ser>
        <c:ser>
          <c:idx val="2"/>
          <c:order val="2"/>
          <c:tx>
            <c:strRef>
              <c:f>Comparison!$B$52</c:f>
              <c:strCache>
                <c:ptCount val="1"/>
                <c:pt idx="0">
                  <c:v>Does the MEA contain acceptable parameter range(s)?</c:v>
                </c:pt>
              </c:strCache>
            </c:strRef>
          </c:tx>
          <c:cat>
            <c:strRef>
              <c:f>Comparison!$C$15:$F$15</c:f>
              <c:strCache>
                <c:ptCount val="4"/>
                <c:pt idx="0">
                  <c:v>Quarter1</c:v>
                </c:pt>
                <c:pt idx="1">
                  <c:v>Quarter2</c:v>
                </c:pt>
                <c:pt idx="2">
                  <c:v>Quarter3</c:v>
                </c:pt>
                <c:pt idx="3">
                  <c:v>Quarter4</c:v>
                </c:pt>
              </c:strCache>
            </c:strRef>
          </c:cat>
          <c:val>
            <c:numRef>
              <c:f>Comparison!$C$52:$F$52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8E44-4BF2-A6BB-110D6ECB945C}"/>
            </c:ext>
          </c:extLst>
        </c:ser>
        <c:ser>
          <c:idx val="3"/>
          <c:order val="3"/>
          <c:tx>
            <c:strRef>
              <c:f>Comparison!$B$53</c:f>
              <c:strCache>
                <c:ptCount val="1"/>
                <c:pt idx="0">
                  <c:v>Does the MEA contain next medical review?</c:v>
                </c:pt>
              </c:strCache>
            </c:strRef>
          </c:tx>
          <c:cat>
            <c:strRef>
              <c:f>Comparison!$C$15:$F$15</c:f>
              <c:strCache>
                <c:ptCount val="4"/>
                <c:pt idx="0">
                  <c:v>Quarter1</c:v>
                </c:pt>
                <c:pt idx="1">
                  <c:v>Quarter2</c:v>
                </c:pt>
                <c:pt idx="2">
                  <c:v>Quarter3</c:v>
                </c:pt>
                <c:pt idx="3">
                  <c:v>Quarter4</c:v>
                </c:pt>
              </c:strCache>
            </c:strRef>
          </c:cat>
          <c:val>
            <c:numRef>
              <c:f>Comparison!$C$53:$F$53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8E44-4BF2-A6BB-110D6ECB945C}"/>
            </c:ext>
          </c:extLst>
        </c:ser>
        <c:ser>
          <c:idx val="4"/>
          <c:order val="4"/>
          <c:tx>
            <c:strRef>
              <c:f>Comparison!$B$54</c:f>
              <c:strCache>
                <c:ptCount val="1"/>
                <c:pt idx="0">
                  <c:v>Does the MEA contain Doctor signature, print name / MCRN?</c:v>
                </c:pt>
              </c:strCache>
            </c:strRef>
          </c:tx>
          <c:cat>
            <c:strRef>
              <c:f>Comparison!$C$15:$F$15</c:f>
              <c:strCache>
                <c:ptCount val="4"/>
                <c:pt idx="0">
                  <c:v>Quarter1</c:v>
                </c:pt>
                <c:pt idx="1">
                  <c:v>Quarter2</c:v>
                </c:pt>
                <c:pt idx="2">
                  <c:v>Quarter3</c:v>
                </c:pt>
                <c:pt idx="3">
                  <c:v>Quarter4</c:v>
                </c:pt>
              </c:strCache>
            </c:strRef>
          </c:cat>
          <c:val>
            <c:numRef>
              <c:f>Comparison!$C$54:$F$54</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8E44-4BF2-A6BB-110D6ECB945C}"/>
            </c:ext>
          </c:extLst>
        </c:ser>
        <c:dLbls>
          <c:showLegendKey val="0"/>
          <c:showVal val="0"/>
          <c:showCatName val="0"/>
          <c:showSerName val="0"/>
          <c:showPercent val="0"/>
          <c:showBubbleSize val="0"/>
        </c:dLbls>
        <c:marker val="1"/>
        <c:smooth val="0"/>
        <c:axId val="102019072"/>
        <c:axId val="102020608"/>
      </c:lineChart>
      <c:catAx>
        <c:axId val="102019072"/>
        <c:scaling>
          <c:orientation val="minMax"/>
        </c:scaling>
        <c:delete val="0"/>
        <c:axPos val="b"/>
        <c:numFmt formatCode="General" sourceLinked="0"/>
        <c:majorTickMark val="none"/>
        <c:minorTickMark val="none"/>
        <c:tickLblPos val="nextTo"/>
        <c:crossAx val="102020608"/>
        <c:crosses val="autoZero"/>
        <c:auto val="1"/>
        <c:lblAlgn val="ctr"/>
        <c:lblOffset val="100"/>
        <c:noMultiLvlLbl val="0"/>
      </c:catAx>
      <c:valAx>
        <c:axId val="102020608"/>
        <c:scaling>
          <c:orientation val="minMax"/>
          <c:max val="100"/>
        </c:scaling>
        <c:delete val="0"/>
        <c:axPos val="l"/>
        <c:majorGridlines/>
        <c:title>
          <c:overlay val="0"/>
        </c:title>
        <c:numFmt formatCode="0.0" sourceLinked="1"/>
        <c:majorTickMark val="none"/>
        <c:minorTickMark val="none"/>
        <c:tickLblPos val="nextTo"/>
        <c:crossAx val="102019072"/>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Jan!$C$9</c:f>
              <c:strCache>
                <c:ptCount val="1"/>
                <c:pt idx="0">
                  <c:v>Jan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Jan!$B$52:$B$56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Jan!$F$52:$F$56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AFF-494B-9086-072B5C472378}"/>
            </c:ext>
          </c:extLst>
        </c:ser>
        <c:dLbls>
          <c:showLegendKey val="0"/>
          <c:showVal val="0"/>
          <c:showCatName val="0"/>
          <c:showSerName val="0"/>
          <c:showPercent val="0"/>
          <c:showBubbleSize val="0"/>
        </c:dLbls>
        <c:gapWidth val="150"/>
        <c:axId val="90890240"/>
        <c:axId val="90891776"/>
      </c:barChart>
      <c:catAx>
        <c:axId val="90890240"/>
        <c:scaling>
          <c:orientation val="minMax"/>
        </c:scaling>
        <c:delete val="0"/>
        <c:axPos val="b"/>
        <c:numFmt formatCode="General" sourceLinked="0"/>
        <c:majorTickMark val="none"/>
        <c:minorTickMark val="none"/>
        <c:tickLblPos val="nextTo"/>
        <c:crossAx val="90891776"/>
        <c:crosses val="autoZero"/>
        <c:auto val="1"/>
        <c:lblAlgn val="ctr"/>
        <c:lblOffset val="100"/>
        <c:noMultiLvlLbl val="0"/>
      </c:catAx>
      <c:valAx>
        <c:axId val="90891776"/>
        <c:scaling>
          <c:orientation val="minMax"/>
          <c:max val="100"/>
        </c:scaling>
        <c:delete val="0"/>
        <c:axPos val="l"/>
        <c:majorGridlines/>
        <c:numFmt formatCode="0.0" sourceLinked="1"/>
        <c:majorTickMark val="none"/>
        <c:minorTickMark val="none"/>
        <c:tickLblPos val="nextTo"/>
        <c:crossAx val="90890240"/>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Results!$B$1</c:f>
          <c:strCache>
            <c:ptCount val="1"/>
            <c:pt idx="0">
              <c:v>Audit of PEWS</c:v>
            </c:pt>
          </c:strCache>
        </c:strRef>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Results!$B$68</c:f>
              <c:strCache>
                <c:ptCount val="1"/>
                <c:pt idx="0">
                  <c:v>Overall Compliance</c:v>
                </c:pt>
              </c:strCache>
            </c:strRef>
          </c:cat>
          <c:val>
            <c:numRef>
              <c:f>Results!$C$68</c:f>
              <c:numCache>
                <c:formatCode>0.0</c:formatCode>
                <c:ptCount val="1"/>
                <c:pt idx="0">
                  <c:v>0</c:v>
                </c:pt>
              </c:numCache>
            </c:numRef>
          </c:val>
          <c:extLst>
            <c:ext xmlns:c16="http://schemas.microsoft.com/office/drawing/2014/chart" uri="{C3380CC4-5D6E-409C-BE32-E72D297353CC}">
              <c16:uniqueId val="{00000000-04CB-42E9-A9C2-BE45AA36C4FB}"/>
            </c:ext>
          </c:extLst>
        </c:ser>
        <c:dLbls>
          <c:showLegendKey val="0"/>
          <c:showVal val="0"/>
          <c:showCatName val="0"/>
          <c:showSerName val="0"/>
          <c:showPercent val="0"/>
          <c:showBubbleSize val="0"/>
        </c:dLbls>
        <c:gapWidth val="150"/>
        <c:axId val="83810176"/>
        <c:axId val="83811712"/>
      </c:barChart>
      <c:catAx>
        <c:axId val="83810176"/>
        <c:scaling>
          <c:orientation val="minMax"/>
        </c:scaling>
        <c:delete val="0"/>
        <c:axPos val="b"/>
        <c:numFmt formatCode="General" sourceLinked="0"/>
        <c:majorTickMark val="none"/>
        <c:minorTickMark val="none"/>
        <c:tickLblPos val="nextTo"/>
        <c:crossAx val="83811712"/>
        <c:crosses val="autoZero"/>
        <c:auto val="1"/>
        <c:lblAlgn val="ctr"/>
        <c:lblOffset val="100"/>
        <c:noMultiLvlLbl val="0"/>
      </c:catAx>
      <c:valAx>
        <c:axId val="83811712"/>
        <c:scaling>
          <c:orientation val="minMax"/>
          <c:max val="100"/>
          <c:min val="0"/>
        </c:scaling>
        <c:delete val="0"/>
        <c:axPos val="l"/>
        <c:majorGridlines/>
        <c:numFmt formatCode="0.0" sourceLinked="1"/>
        <c:majorTickMark val="none"/>
        <c:minorTickMark val="none"/>
        <c:tickLblPos val="nextTo"/>
        <c:crossAx val="83810176"/>
        <c:crosses val="autoZero"/>
        <c:crossBetween val="between"/>
      </c:valAx>
    </c:plotArea>
    <c:legend>
      <c:legendPos val="t"/>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Feb!$B$1</c:f>
          <c:strCache>
            <c:ptCount val="1"/>
            <c:pt idx="0">
              <c:v>Audit of PEWS</c:v>
            </c:pt>
          </c:strCache>
        </c:strRef>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Feb!$B$62:$B$64</c:f>
              <c:strCache>
                <c:ptCount val="3"/>
                <c:pt idx="0">
                  <c:v> Documentation Standards</c:v>
                </c:pt>
                <c:pt idx="1">
                  <c:v> Parameters</c:v>
                </c:pt>
                <c:pt idx="2">
                  <c:v> Scoring</c:v>
                </c:pt>
              </c:strCache>
            </c:strRef>
          </c:cat>
          <c:val>
            <c:numRef>
              <c:f>Feb!$C$62:$C$64</c:f>
              <c:numCache>
                <c:formatCode>0.0</c:formatCode>
                <c:ptCount val="3"/>
                <c:pt idx="0">
                  <c:v>0</c:v>
                </c:pt>
                <c:pt idx="1">
                  <c:v>0</c:v>
                </c:pt>
                <c:pt idx="2">
                  <c:v>0</c:v>
                </c:pt>
              </c:numCache>
            </c:numRef>
          </c:val>
          <c:extLst>
            <c:ext xmlns:c16="http://schemas.microsoft.com/office/drawing/2014/chart" uri="{C3380CC4-5D6E-409C-BE32-E72D297353CC}">
              <c16:uniqueId val="{00000000-71EB-4A92-A833-53043AB1030D}"/>
            </c:ext>
          </c:extLst>
        </c:ser>
        <c:dLbls>
          <c:showLegendKey val="0"/>
          <c:showVal val="0"/>
          <c:showCatName val="0"/>
          <c:showSerName val="0"/>
          <c:showPercent val="0"/>
          <c:showBubbleSize val="0"/>
        </c:dLbls>
        <c:gapWidth val="150"/>
        <c:axId val="90499328"/>
        <c:axId val="90652672"/>
      </c:barChart>
      <c:catAx>
        <c:axId val="90499328"/>
        <c:scaling>
          <c:orientation val="minMax"/>
        </c:scaling>
        <c:delete val="0"/>
        <c:axPos val="b"/>
        <c:numFmt formatCode="General" sourceLinked="0"/>
        <c:majorTickMark val="none"/>
        <c:minorTickMark val="none"/>
        <c:tickLblPos val="nextTo"/>
        <c:crossAx val="90652672"/>
        <c:crosses val="autoZero"/>
        <c:auto val="1"/>
        <c:lblAlgn val="ctr"/>
        <c:lblOffset val="100"/>
        <c:noMultiLvlLbl val="0"/>
      </c:catAx>
      <c:valAx>
        <c:axId val="90652672"/>
        <c:scaling>
          <c:orientation val="minMax"/>
          <c:max val="100"/>
        </c:scaling>
        <c:delete val="0"/>
        <c:axPos val="l"/>
        <c:majorGridlines/>
        <c:numFmt formatCode="0.0" sourceLinked="1"/>
        <c:majorTickMark val="none"/>
        <c:minorTickMark val="none"/>
        <c:tickLblPos val="nextTo"/>
        <c:crossAx val="9049932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Feb!$B$1</c:f>
          <c:strCache>
            <c:ptCount val="1"/>
            <c:pt idx="0">
              <c:v>Audit of PEWS</c:v>
            </c:pt>
          </c:strCache>
        </c:strRef>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Feb!$B$65:$B$66</c:f>
              <c:strCache>
                <c:ptCount val="2"/>
                <c:pt idx="0">
                  <c:v>Escalation </c:v>
                </c:pt>
                <c:pt idx="1">
                  <c:v> Variance use</c:v>
                </c:pt>
              </c:strCache>
            </c:strRef>
          </c:cat>
          <c:val>
            <c:numRef>
              <c:f>Feb!$C$65:$C$66</c:f>
              <c:numCache>
                <c:formatCode>0.0</c:formatCode>
                <c:ptCount val="2"/>
                <c:pt idx="0">
                  <c:v>0</c:v>
                </c:pt>
                <c:pt idx="1">
                  <c:v>0</c:v>
                </c:pt>
              </c:numCache>
            </c:numRef>
          </c:val>
          <c:extLst>
            <c:ext xmlns:c16="http://schemas.microsoft.com/office/drawing/2014/chart" uri="{C3380CC4-5D6E-409C-BE32-E72D297353CC}">
              <c16:uniqueId val="{00000000-7BD0-4894-8947-7527D2A600E8}"/>
            </c:ext>
          </c:extLst>
        </c:ser>
        <c:dLbls>
          <c:showLegendKey val="0"/>
          <c:showVal val="0"/>
          <c:showCatName val="0"/>
          <c:showSerName val="0"/>
          <c:showPercent val="0"/>
          <c:showBubbleSize val="0"/>
        </c:dLbls>
        <c:gapWidth val="150"/>
        <c:axId val="90677632"/>
        <c:axId val="90679168"/>
      </c:barChart>
      <c:catAx>
        <c:axId val="90677632"/>
        <c:scaling>
          <c:orientation val="minMax"/>
        </c:scaling>
        <c:delete val="0"/>
        <c:axPos val="b"/>
        <c:numFmt formatCode="General" sourceLinked="0"/>
        <c:majorTickMark val="none"/>
        <c:minorTickMark val="none"/>
        <c:tickLblPos val="nextTo"/>
        <c:crossAx val="90679168"/>
        <c:crosses val="autoZero"/>
        <c:auto val="1"/>
        <c:lblAlgn val="ctr"/>
        <c:lblOffset val="100"/>
        <c:noMultiLvlLbl val="0"/>
      </c:catAx>
      <c:valAx>
        <c:axId val="90679168"/>
        <c:scaling>
          <c:orientation val="minMax"/>
          <c:max val="100"/>
        </c:scaling>
        <c:delete val="0"/>
        <c:axPos val="l"/>
        <c:majorGridlines/>
        <c:numFmt formatCode="0.0" sourceLinked="1"/>
        <c:majorTickMark val="none"/>
        <c:minorTickMark val="none"/>
        <c:tickLblPos val="nextTo"/>
        <c:crossAx val="9067763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Feb!$B$1</c:f>
          <c:strCache>
            <c:ptCount val="1"/>
            <c:pt idx="0">
              <c:v>Audit of PEWS</c:v>
            </c:pt>
          </c:strCache>
        </c:strRef>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Feb!$B$67</c:f>
              <c:strCache>
                <c:ptCount val="1"/>
                <c:pt idx="0">
                  <c:v>Overall Compliance</c:v>
                </c:pt>
              </c:strCache>
            </c:strRef>
          </c:cat>
          <c:val>
            <c:numRef>
              <c:f>Feb!$C$67</c:f>
              <c:numCache>
                <c:formatCode>0.0</c:formatCode>
                <c:ptCount val="1"/>
                <c:pt idx="0">
                  <c:v>0</c:v>
                </c:pt>
              </c:numCache>
            </c:numRef>
          </c:val>
          <c:extLst>
            <c:ext xmlns:c16="http://schemas.microsoft.com/office/drawing/2014/chart" uri="{C3380CC4-5D6E-409C-BE32-E72D297353CC}">
              <c16:uniqueId val="{00000000-C7A0-4B64-BB88-03B053298ED7}"/>
            </c:ext>
          </c:extLst>
        </c:ser>
        <c:dLbls>
          <c:showLegendKey val="0"/>
          <c:showVal val="0"/>
          <c:showCatName val="0"/>
          <c:showSerName val="0"/>
          <c:showPercent val="0"/>
          <c:showBubbleSize val="0"/>
        </c:dLbls>
        <c:gapWidth val="150"/>
        <c:axId val="90573056"/>
        <c:axId val="90587136"/>
      </c:barChart>
      <c:catAx>
        <c:axId val="90573056"/>
        <c:scaling>
          <c:orientation val="minMax"/>
        </c:scaling>
        <c:delete val="0"/>
        <c:axPos val="b"/>
        <c:numFmt formatCode="General" sourceLinked="0"/>
        <c:majorTickMark val="none"/>
        <c:minorTickMark val="none"/>
        <c:tickLblPos val="nextTo"/>
        <c:crossAx val="90587136"/>
        <c:crosses val="autoZero"/>
        <c:auto val="1"/>
        <c:lblAlgn val="ctr"/>
        <c:lblOffset val="100"/>
        <c:noMultiLvlLbl val="0"/>
      </c:catAx>
      <c:valAx>
        <c:axId val="90587136"/>
        <c:scaling>
          <c:orientation val="minMax"/>
          <c:max val="100"/>
          <c:min val="0"/>
        </c:scaling>
        <c:delete val="0"/>
        <c:axPos val="l"/>
        <c:majorGridlines/>
        <c:numFmt formatCode="0.0" sourceLinked="1"/>
        <c:majorTickMark val="none"/>
        <c:minorTickMark val="none"/>
        <c:tickLblPos val="nextTo"/>
        <c:crossAx val="90573056"/>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Feb!$B$18</c:f>
          <c:strCache>
            <c:ptCount val="1"/>
            <c:pt idx="0">
              <c:v>Section 1: DOCUMENTATION STANDARDS </c:v>
            </c:pt>
          </c:strCache>
        </c:strRef>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Feb!$F$19:$F$23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8A7-453C-B7F4-41AB12A74058}"/>
            </c:ext>
          </c:extLst>
        </c:ser>
        <c:dLbls>
          <c:showLegendKey val="0"/>
          <c:showVal val="0"/>
          <c:showCatName val="0"/>
          <c:showSerName val="0"/>
          <c:showPercent val="0"/>
          <c:showBubbleSize val="0"/>
        </c:dLbls>
        <c:gapWidth val="150"/>
        <c:axId val="90612096"/>
        <c:axId val="90613632"/>
      </c:barChart>
      <c:catAx>
        <c:axId val="90612096"/>
        <c:scaling>
          <c:orientation val="minMax"/>
        </c:scaling>
        <c:delete val="0"/>
        <c:axPos val="b"/>
        <c:numFmt formatCode="General" sourceLinked="0"/>
        <c:majorTickMark val="none"/>
        <c:minorTickMark val="none"/>
        <c:tickLblPos val="nextTo"/>
        <c:crossAx val="90613632"/>
        <c:crosses val="autoZero"/>
        <c:auto val="1"/>
        <c:lblAlgn val="ctr"/>
        <c:lblOffset val="100"/>
        <c:noMultiLvlLbl val="0"/>
      </c:catAx>
      <c:valAx>
        <c:axId val="90613632"/>
        <c:scaling>
          <c:orientation val="minMax"/>
          <c:max val="100"/>
        </c:scaling>
        <c:delete val="0"/>
        <c:axPos val="l"/>
        <c:majorGridlines/>
        <c:numFmt formatCode="0.0" sourceLinked="1"/>
        <c:majorTickMark val="none"/>
        <c:minorTickMark val="none"/>
        <c:tickLblPos val="nextTo"/>
        <c:crossAx val="90612096"/>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Feb!$F$26:$F$31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F94-433C-A481-E271783102D6}"/>
            </c:ext>
          </c:extLst>
        </c:ser>
        <c:dLbls>
          <c:showLegendKey val="0"/>
          <c:showVal val="0"/>
          <c:showCatName val="0"/>
          <c:showSerName val="0"/>
          <c:showPercent val="0"/>
          <c:showBubbleSize val="0"/>
        </c:dLbls>
        <c:gapWidth val="150"/>
        <c:axId val="71100672"/>
        <c:axId val="74661888"/>
      </c:barChart>
      <c:catAx>
        <c:axId val="71100672"/>
        <c:scaling>
          <c:orientation val="minMax"/>
        </c:scaling>
        <c:delete val="0"/>
        <c:axPos val="b"/>
        <c:numFmt formatCode="General" sourceLinked="0"/>
        <c:majorTickMark val="none"/>
        <c:minorTickMark val="none"/>
        <c:tickLblPos val="nextTo"/>
        <c:crossAx val="74661888"/>
        <c:crosses val="autoZero"/>
        <c:auto val="1"/>
        <c:lblAlgn val="ctr"/>
        <c:lblOffset val="100"/>
        <c:noMultiLvlLbl val="0"/>
      </c:catAx>
      <c:valAx>
        <c:axId val="74661888"/>
        <c:scaling>
          <c:orientation val="minMax"/>
          <c:max val="100"/>
        </c:scaling>
        <c:delete val="0"/>
        <c:axPos val="l"/>
        <c:majorGridlines/>
        <c:numFmt formatCode="0.0" sourceLinked="1"/>
        <c:majorTickMark val="none"/>
        <c:minorTickMark val="none"/>
        <c:tickLblPos val="nextTo"/>
        <c:crossAx val="71100672"/>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Feb!$F$32:$F$36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ACA-431A-8BC4-C42E45B4B87D}"/>
            </c:ext>
          </c:extLst>
        </c:ser>
        <c:dLbls>
          <c:showLegendKey val="0"/>
          <c:showVal val="0"/>
          <c:showCatName val="0"/>
          <c:showSerName val="0"/>
          <c:showPercent val="0"/>
          <c:showBubbleSize val="0"/>
        </c:dLbls>
        <c:gapWidth val="150"/>
        <c:axId val="74682752"/>
        <c:axId val="74684288"/>
      </c:barChart>
      <c:catAx>
        <c:axId val="74682752"/>
        <c:scaling>
          <c:orientation val="minMax"/>
        </c:scaling>
        <c:delete val="0"/>
        <c:axPos val="b"/>
        <c:numFmt formatCode="General" sourceLinked="0"/>
        <c:majorTickMark val="none"/>
        <c:minorTickMark val="none"/>
        <c:tickLblPos val="nextTo"/>
        <c:crossAx val="74684288"/>
        <c:crosses val="autoZero"/>
        <c:auto val="1"/>
        <c:lblAlgn val="ctr"/>
        <c:lblOffset val="100"/>
        <c:noMultiLvlLbl val="0"/>
      </c:catAx>
      <c:valAx>
        <c:axId val="74684288"/>
        <c:scaling>
          <c:orientation val="minMax"/>
          <c:max val="100"/>
        </c:scaling>
        <c:delete val="0"/>
        <c:axPos val="l"/>
        <c:majorGridlines/>
        <c:numFmt formatCode="0.0" sourceLinked="1"/>
        <c:majorTickMark val="none"/>
        <c:minorTickMark val="none"/>
        <c:tickLblPos val="nextTo"/>
        <c:crossAx val="7468275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Feb!$B$38</c:f>
          <c:strCache>
            <c:ptCount val="1"/>
            <c:pt idx="0">
              <c:v>Section 3: SCORING </c:v>
            </c:pt>
          </c:strCache>
        </c:strRef>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Feb!$B$39:$B$40</c:f>
              <c:strCache>
                <c:ptCount val="2"/>
                <c:pt idx="0">
                  <c:v>Every individual parameter score correct </c:v>
                </c:pt>
                <c:pt idx="1">
                  <c:v>Total PEWS Score correct on every entry</c:v>
                </c:pt>
              </c:strCache>
            </c:strRef>
          </c:cat>
          <c:val>
            <c:numRef>
              <c:f>Feb!$F$39:$F$40</c:f>
              <c:numCache>
                <c:formatCode>0.0</c:formatCode>
                <c:ptCount val="2"/>
                <c:pt idx="0">
                  <c:v>0</c:v>
                </c:pt>
                <c:pt idx="1">
                  <c:v>0</c:v>
                </c:pt>
              </c:numCache>
            </c:numRef>
          </c:val>
          <c:extLst>
            <c:ext xmlns:c16="http://schemas.microsoft.com/office/drawing/2014/chart" uri="{C3380CC4-5D6E-409C-BE32-E72D297353CC}">
              <c16:uniqueId val="{00000000-3760-4B31-9396-9E7E70589802}"/>
            </c:ext>
          </c:extLst>
        </c:ser>
        <c:dLbls>
          <c:showLegendKey val="0"/>
          <c:showVal val="0"/>
          <c:showCatName val="0"/>
          <c:showSerName val="0"/>
          <c:showPercent val="0"/>
          <c:showBubbleSize val="0"/>
        </c:dLbls>
        <c:gapWidth val="150"/>
        <c:axId val="74705152"/>
        <c:axId val="74706944"/>
      </c:barChart>
      <c:catAx>
        <c:axId val="74705152"/>
        <c:scaling>
          <c:orientation val="minMax"/>
        </c:scaling>
        <c:delete val="0"/>
        <c:axPos val="b"/>
        <c:numFmt formatCode="General" sourceLinked="0"/>
        <c:majorTickMark val="none"/>
        <c:minorTickMark val="none"/>
        <c:tickLblPos val="nextTo"/>
        <c:crossAx val="74706944"/>
        <c:crosses val="autoZero"/>
        <c:auto val="1"/>
        <c:lblAlgn val="ctr"/>
        <c:lblOffset val="100"/>
        <c:noMultiLvlLbl val="0"/>
      </c:catAx>
      <c:valAx>
        <c:axId val="74706944"/>
        <c:scaling>
          <c:orientation val="minMax"/>
          <c:max val="100"/>
        </c:scaling>
        <c:delete val="0"/>
        <c:axPos val="l"/>
        <c:majorGridlines/>
        <c:numFmt formatCode="0.0" sourceLinked="1"/>
        <c:majorTickMark val="none"/>
        <c:minorTickMark val="none"/>
        <c:tickLblPos val="nextTo"/>
        <c:crossAx val="7470515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Feb!$B$42</c:f>
          <c:strCache>
            <c:ptCount val="1"/>
            <c:pt idx="0">
              <c:v>Section 4: ESCALATION</c:v>
            </c:pt>
          </c:strCache>
        </c:strRef>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Feb!$B$43:$B$44</c:f>
              <c:strCache>
                <c:ptCount val="2"/>
                <c:pt idx="0">
                  <c:v>Evidence of Nursing Response to triggers</c:v>
                </c:pt>
                <c:pt idx="1">
                  <c:v>Evidence of Medical Response to requested action or review</c:v>
                </c:pt>
              </c:strCache>
            </c:strRef>
          </c:cat>
          <c:val>
            <c:numRef>
              <c:f>Feb!$F$43:$F$44</c:f>
              <c:numCache>
                <c:formatCode>0.0</c:formatCode>
                <c:ptCount val="2"/>
                <c:pt idx="0">
                  <c:v>0</c:v>
                </c:pt>
                <c:pt idx="1">
                  <c:v>0</c:v>
                </c:pt>
              </c:numCache>
            </c:numRef>
          </c:val>
          <c:extLst>
            <c:ext xmlns:c16="http://schemas.microsoft.com/office/drawing/2014/chart" uri="{C3380CC4-5D6E-409C-BE32-E72D297353CC}">
              <c16:uniqueId val="{00000000-3AEB-4A55-9BED-B3624ACD514B}"/>
            </c:ext>
          </c:extLst>
        </c:ser>
        <c:dLbls>
          <c:showLegendKey val="0"/>
          <c:showVal val="0"/>
          <c:showCatName val="0"/>
          <c:showSerName val="0"/>
          <c:showPercent val="0"/>
          <c:showBubbleSize val="0"/>
        </c:dLbls>
        <c:gapWidth val="150"/>
        <c:axId val="74715520"/>
        <c:axId val="74717056"/>
      </c:barChart>
      <c:catAx>
        <c:axId val="74715520"/>
        <c:scaling>
          <c:orientation val="minMax"/>
        </c:scaling>
        <c:delete val="0"/>
        <c:axPos val="b"/>
        <c:numFmt formatCode="General" sourceLinked="0"/>
        <c:majorTickMark val="none"/>
        <c:minorTickMark val="none"/>
        <c:tickLblPos val="nextTo"/>
        <c:crossAx val="74717056"/>
        <c:crosses val="autoZero"/>
        <c:auto val="1"/>
        <c:lblAlgn val="ctr"/>
        <c:lblOffset val="100"/>
        <c:noMultiLvlLbl val="0"/>
      </c:catAx>
      <c:valAx>
        <c:axId val="74717056"/>
        <c:scaling>
          <c:orientation val="minMax"/>
          <c:max val="100"/>
        </c:scaling>
        <c:delete val="0"/>
        <c:axPos val="l"/>
        <c:majorGridlines/>
        <c:numFmt formatCode="0.0" sourceLinked="1"/>
        <c:majorTickMark val="none"/>
        <c:minorTickMark val="none"/>
        <c:tickLblPos val="nextTo"/>
        <c:crossAx val="7471552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Feb!$F$47:$F$51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BF8-401E-B8D4-082C980B5618}"/>
            </c:ext>
          </c:extLst>
        </c:ser>
        <c:dLbls>
          <c:showLegendKey val="0"/>
          <c:showVal val="0"/>
          <c:showCatName val="0"/>
          <c:showSerName val="0"/>
          <c:showPercent val="0"/>
          <c:showBubbleSize val="0"/>
        </c:dLbls>
        <c:gapWidth val="150"/>
        <c:axId val="74729728"/>
        <c:axId val="74760192"/>
      </c:barChart>
      <c:catAx>
        <c:axId val="74729728"/>
        <c:scaling>
          <c:orientation val="minMax"/>
        </c:scaling>
        <c:delete val="0"/>
        <c:axPos val="b"/>
        <c:numFmt formatCode="General" sourceLinked="0"/>
        <c:majorTickMark val="none"/>
        <c:minorTickMark val="none"/>
        <c:tickLblPos val="nextTo"/>
        <c:crossAx val="74760192"/>
        <c:crosses val="autoZero"/>
        <c:auto val="1"/>
        <c:lblAlgn val="ctr"/>
        <c:lblOffset val="100"/>
        <c:noMultiLvlLbl val="0"/>
      </c:catAx>
      <c:valAx>
        <c:axId val="74760192"/>
        <c:scaling>
          <c:orientation val="minMax"/>
          <c:max val="100"/>
        </c:scaling>
        <c:delete val="0"/>
        <c:axPos val="l"/>
        <c:majorGridlines/>
        <c:numFmt formatCode="0.0" sourceLinked="1"/>
        <c:majorTickMark val="none"/>
        <c:minorTickMark val="none"/>
        <c:tickLblPos val="nextTo"/>
        <c:crossAx val="7472972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Feb!$C$9</c:f>
              <c:strCache>
                <c:ptCount val="1"/>
                <c:pt idx="0">
                  <c:v>Feb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Feb!$B$52:$B$56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Feb!$F$52:$F$56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C84-420F-B384-46D3940D26B7}"/>
            </c:ext>
          </c:extLst>
        </c:ser>
        <c:dLbls>
          <c:showLegendKey val="0"/>
          <c:showVal val="0"/>
          <c:showCatName val="0"/>
          <c:showSerName val="0"/>
          <c:showPercent val="0"/>
          <c:showBubbleSize val="0"/>
        </c:dLbls>
        <c:gapWidth val="150"/>
        <c:axId val="91177344"/>
        <c:axId val="91178880"/>
      </c:barChart>
      <c:catAx>
        <c:axId val="91177344"/>
        <c:scaling>
          <c:orientation val="minMax"/>
        </c:scaling>
        <c:delete val="0"/>
        <c:axPos val="b"/>
        <c:numFmt formatCode="General" sourceLinked="0"/>
        <c:majorTickMark val="none"/>
        <c:minorTickMark val="none"/>
        <c:tickLblPos val="nextTo"/>
        <c:crossAx val="91178880"/>
        <c:crosses val="autoZero"/>
        <c:auto val="1"/>
        <c:lblAlgn val="ctr"/>
        <c:lblOffset val="100"/>
        <c:noMultiLvlLbl val="0"/>
      </c:catAx>
      <c:valAx>
        <c:axId val="91178880"/>
        <c:scaling>
          <c:orientation val="minMax"/>
          <c:max val="100"/>
        </c:scaling>
        <c:delete val="0"/>
        <c:axPos val="l"/>
        <c:majorGridlines/>
        <c:numFmt formatCode="0.0" sourceLinked="1"/>
        <c:majorTickMark val="none"/>
        <c:minorTickMark val="none"/>
        <c:tickLblPos val="nextTo"/>
        <c:crossAx val="9117734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Results!$B$18</c:f>
          <c:strCache>
            <c:ptCount val="1"/>
            <c:pt idx="0">
              <c:v>Section 1: DOCUMENTATION STANDARDS </c:v>
            </c:pt>
          </c:strCache>
        </c:strRef>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Results!$F$19:$F$23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71-4A68-BD38-C671C2DB3D41}"/>
            </c:ext>
          </c:extLst>
        </c:ser>
        <c:dLbls>
          <c:showLegendKey val="0"/>
          <c:showVal val="0"/>
          <c:showCatName val="0"/>
          <c:showSerName val="0"/>
          <c:showPercent val="0"/>
          <c:showBubbleSize val="0"/>
        </c:dLbls>
        <c:gapWidth val="150"/>
        <c:axId val="89165824"/>
        <c:axId val="89167360"/>
      </c:barChart>
      <c:catAx>
        <c:axId val="89165824"/>
        <c:scaling>
          <c:orientation val="minMax"/>
        </c:scaling>
        <c:delete val="0"/>
        <c:axPos val="b"/>
        <c:numFmt formatCode="General" sourceLinked="0"/>
        <c:majorTickMark val="none"/>
        <c:minorTickMark val="none"/>
        <c:tickLblPos val="nextTo"/>
        <c:crossAx val="89167360"/>
        <c:crosses val="autoZero"/>
        <c:auto val="1"/>
        <c:lblAlgn val="ctr"/>
        <c:lblOffset val="100"/>
        <c:noMultiLvlLbl val="0"/>
      </c:catAx>
      <c:valAx>
        <c:axId val="89167360"/>
        <c:scaling>
          <c:orientation val="minMax"/>
          <c:max val="100"/>
        </c:scaling>
        <c:delete val="0"/>
        <c:axPos val="l"/>
        <c:majorGridlines/>
        <c:numFmt formatCode="0.0" sourceLinked="1"/>
        <c:majorTickMark val="none"/>
        <c:minorTickMark val="none"/>
        <c:tickLblPos val="nextTo"/>
        <c:crossAx val="89165824"/>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Mar!$B$1</c:f>
          <c:strCache>
            <c:ptCount val="1"/>
            <c:pt idx="0">
              <c:v>Audit of PEWS</c:v>
            </c:pt>
          </c:strCache>
        </c:strRef>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Mar!$B$62:$B$64</c:f>
              <c:strCache>
                <c:ptCount val="3"/>
                <c:pt idx="0">
                  <c:v> Documentation Standards</c:v>
                </c:pt>
                <c:pt idx="1">
                  <c:v> Parameters</c:v>
                </c:pt>
                <c:pt idx="2">
                  <c:v> Scoring</c:v>
                </c:pt>
              </c:strCache>
            </c:strRef>
          </c:cat>
          <c:val>
            <c:numRef>
              <c:f>Mar!$C$62:$C$64</c:f>
              <c:numCache>
                <c:formatCode>0.0</c:formatCode>
                <c:ptCount val="3"/>
                <c:pt idx="0">
                  <c:v>0</c:v>
                </c:pt>
                <c:pt idx="1">
                  <c:v>0</c:v>
                </c:pt>
                <c:pt idx="2">
                  <c:v>0</c:v>
                </c:pt>
              </c:numCache>
            </c:numRef>
          </c:val>
          <c:extLst>
            <c:ext xmlns:c16="http://schemas.microsoft.com/office/drawing/2014/chart" uri="{C3380CC4-5D6E-409C-BE32-E72D297353CC}">
              <c16:uniqueId val="{00000000-1E16-4C51-81B5-777D943C4731}"/>
            </c:ext>
          </c:extLst>
        </c:ser>
        <c:dLbls>
          <c:showLegendKey val="0"/>
          <c:showVal val="0"/>
          <c:showCatName val="0"/>
          <c:showSerName val="0"/>
          <c:showPercent val="0"/>
          <c:showBubbleSize val="0"/>
        </c:dLbls>
        <c:gapWidth val="150"/>
        <c:axId val="90942080"/>
        <c:axId val="90943872"/>
      </c:barChart>
      <c:catAx>
        <c:axId val="90942080"/>
        <c:scaling>
          <c:orientation val="minMax"/>
        </c:scaling>
        <c:delete val="0"/>
        <c:axPos val="b"/>
        <c:numFmt formatCode="General" sourceLinked="0"/>
        <c:majorTickMark val="none"/>
        <c:minorTickMark val="none"/>
        <c:tickLblPos val="nextTo"/>
        <c:crossAx val="90943872"/>
        <c:crosses val="autoZero"/>
        <c:auto val="1"/>
        <c:lblAlgn val="ctr"/>
        <c:lblOffset val="100"/>
        <c:noMultiLvlLbl val="0"/>
      </c:catAx>
      <c:valAx>
        <c:axId val="90943872"/>
        <c:scaling>
          <c:orientation val="minMax"/>
          <c:max val="100"/>
        </c:scaling>
        <c:delete val="0"/>
        <c:axPos val="l"/>
        <c:majorGridlines/>
        <c:numFmt formatCode="0.0" sourceLinked="1"/>
        <c:majorTickMark val="none"/>
        <c:minorTickMark val="none"/>
        <c:tickLblPos val="nextTo"/>
        <c:crossAx val="90942080"/>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Mar!$B$1</c:f>
          <c:strCache>
            <c:ptCount val="1"/>
            <c:pt idx="0">
              <c:v>Audit of PEWS</c:v>
            </c:pt>
          </c:strCache>
        </c:strRef>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Mar!$B$65:$B$66</c:f>
              <c:strCache>
                <c:ptCount val="2"/>
                <c:pt idx="0">
                  <c:v>Escalation </c:v>
                </c:pt>
                <c:pt idx="1">
                  <c:v> Variance use</c:v>
                </c:pt>
              </c:strCache>
            </c:strRef>
          </c:cat>
          <c:val>
            <c:numRef>
              <c:f>Mar!$C$65:$C$66</c:f>
              <c:numCache>
                <c:formatCode>0.0</c:formatCode>
                <c:ptCount val="2"/>
                <c:pt idx="0">
                  <c:v>0</c:v>
                </c:pt>
                <c:pt idx="1">
                  <c:v>0</c:v>
                </c:pt>
              </c:numCache>
            </c:numRef>
          </c:val>
          <c:extLst>
            <c:ext xmlns:c16="http://schemas.microsoft.com/office/drawing/2014/chart" uri="{C3380CC4-5D6E-409C-BE32-E72D297353CC}">
              <c16:uniqueId val="{00000000-EBAA-4F6E-8958-E40FED22CDF5}"/>
            </c:ext>
          </c:extLst>
        </c:ser>
        <c:dLbls>
          <c:showLegendKey val="0"/>
          <c:showVal val="0"/>
          <c:showCatName val="0"/>
          <c:showSerName val="0"/>
          <c:showPercent val="0"/>
          <c:showBubbleSize val="0"/>
        </c:dLbls>
        <c:gapWidth val="150"/>
        <c:axId val="90968832"/>
        <c:axId val="90970368"/>
      </c:barChart>
      <c:catAx>
        <c:axId val="90968832"/>
        <c:scaling>
          <c:orientation val="minMax"/>
        </c:scaling>
        <c:delete val="0"/>
        <c:axPos val="b"/>
        <c:numFmt formatCode="General" sourceLinked="0"/>
        <c:majorTickMark val="none"/>
        <c:minorTickMark val="none"/>
        <c:tickLblPos val="nextTo"/>
        <c:crossAx val="90970368"/>
        <c:crosses val="autoZero"/>
        <c:auto val="1"/>
        <c:lblAlgn val="ctr"/>
        <c:lblOffset val="100"/>
        <c:noMultiLvlLbl val="0"/>
      </c:catAx>
      <c:valAx>
        <c:axId val="90970368"/>
        <c:scaling>
          <c:orientation val="minMax"/>
          <c:max val="100"/>
        </c:scaling>
        <c:delete val="0"/>
        <c:axPos val="l"/>
        <c:majorGridlines/>
        <c:numFmt formatCode="0.0" sourceLinked="1"/>
        <c:majorTickMark val="none"/>
        <c:minorTickMark val="none"/>
        <c:tickLblPos val="nextTo"/>
        <c:crossAx val="9096883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Mar!$B$1</c:f>
          <c:strCache>
            <c:ptCount val="1"/>
            <c:pt idx="0">
              <c:v>Audit of PEWS</c:v>
            </c:pt>
          </c:strCache>
        </c:strRef>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Mar!$B$67</c:f>
              <c:strCache>
                <c:ptCount val="1"/>
                <c:pt idx="0">
                  <c:v>Overall Compliance</c:v>
                </c:pt>
              </c:strCache>
            </c:strRef>
          </c:cat>
          <c:val>
            <c:numRef>
              <c:f>Mar!$C$67</c:f>
              <c:numCache>
                <c:formatCode>0.0</c:formatCode>
                <c:ptCount val="1"/>
                <c:pt idx="0">
                  <c:v>0</c:v>
                </c:pt>
              </c:numCache>
            </c:numRef>
          </c:val>
          <c:extLst>
            <c:ext xmlns:c16="http://schemas.microsoft.com/office/drawing/2014/chart" uri="{C3380CC4-5D6E-409C-BE32-E72D297353CC}">
              <c16:uniqueId val="{00000000-BA4F-4AA3-A6E3-4613B08D3F2B}"/>
            </c:ext>
          </c:extLst>
        </c:ser>
        <c:dLbls>
          <c:showLegendKey val="0"/>
          <c:showVal val="0"/>
          <c:showCatName val="0"/>
          <c:showSerName val="0"/>
          <c:showPercent val="0"/>
          <c:showBubbleSize val="0"/>
        </c:dLbls>
        <c:gapWidth val="150"/>
        <c:axId val="90995328"/>
        <c:axId val="91005312"/>
      </c:barChart>
      <c:catAx>
        <c:axId val="90995328"/>
        <c:scaling>
          <c:orientation val="minMax"/>
        </c:scaling>
        <c:delete val="0"/>
        <c:axPos val="b"/>
        <c:numFmt formatCode="General" sourceLinked="0"/>
        <c:majorTickMark val="none"/>
        <c:minorTickMark val="none"/>
        <c:tickLblPos val="nextTo"/>
        <c:crossAx val="91005312"/>
        <c:crosses val="autoZero"/>
        <c:auto val="1"/>
        <c:lblAlgn val="ctr"/>
        <c:lblOffset val="100"/>
        <c:noMultiLvlLbl val="0"/>
      </c:catAx>
      <c:valAx>
        <c:axId val="91005312"/>
        <c:scaling>
          <c:orientation val="minMax"/>
          <c:max val="100"/>
          <c:min val="0"/>
        </c:scaling>
        <c:delete val="0"/>
        <c:axPos val="l"/>
        <c:majorGridlines/>
        <c:numFmt formatCode="0.0" sourceLinked="1"/>
        <c:majorTickMark val="none"/>
        <c:minorTickMark val="none"/>
        <c:tickLblPos val="nextTo"/>
        <c:crossAx val="9099532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Mar!$B$18</c:f>
          <c:strCache>
            <c:ptCount val="1"/>
            <c:pt idx="0">
              <c:v>Section 1: DOCUMENTATION STANDARDS </c:v>
            </c:pt>
          </c:strCache>
        </c:strRef>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Mar!$F$19:$F$23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48D-44D5-8B39-592A012CB2FC}"/>
            </c:ext>
          </c:extLst>
        </c:ser>
        <c:dLbls>
          <c:showLegendKey val="0"/>
          <c:showVal val="0"/>
          <c:showCatName val="0"/>
          <c:showSerName val="0"/>
          <c:showPercent val="0"/>
          <c:showBubbleSize val="0"/>
        </c:dLbls>
        <c:gapWidth val="150"/>
        <c:axId val="91042560"/>
        <c:axId val="91044096"/>
      </c:barChart>
      <c:catAx>
        <c:axId val="91042560"/>
        <c:scaling>
          <c:orientation val="minMax"/>
        </c:scaling>
        <c:delete val="0"/>
        <c:axPos val="b"/>
        <c:numFmt formatCode="General" sourceLinked="0"/>
        <c:majorTickMark val="none"/>
        <c:minorTickMark val="none"/>
        <c:tickLblPos val="nextTo"/>
        <c:crossAx val="91044096"/>
        <c:crosses val="autoZero"/>
        <c:auto val="1"/>
        <c:lblAlgn val="ctr"/>
        <c:lblOffset val="100"/>
        <c:noMultiLvlLbl val="0"/>
      </c:catAx>
      <c:valAx>
        <c:axId val="91044096"/>
        <c:scaling>
          <c:orientation val="minMax"/>
          <c:max val="100"/>
        </c:scaling>
        <c:delete val="0"/>
        <c:axPos val="l"/>
        <c:majorGridlines/>
        <c:numFmt formatCode="0.0" sourceLinked="1"/>
        <c:majorTickMark val="none"/>
        <c:minorTickMark val="none"/>
        <c:tickLblPos val="nextTo"/>
        <c:crossAx val="91042560"/>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Mar!$F$26:$F$31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1E4-4AB9-8500-35F9F0E7DA47}"/>
            </c:ext>
          </c:extLst>
        </c:ser>
        <c:dLbls>
          <c:showLegendKey val="0"/>
          <c:showVal val="0"/>
          <c:showCatName val="0"/>
          <c:showSerName val="0"/>
          <c:showPercent val="0"/>
          <c:showBubbleSize val="0"/>
        </c:dLbls>
        <c:gapWidth val="150"/>
        <c:axId val="91064960"/>
        <c:axId val="91079040"/>
      </c:barChart>
      <c:catAx>
        <c:axId val="91064960"/>
        <c:scaling>
          <c:orientation val="minMax"/>
        </c:scaling>
        <c:delete val="0"/>
        <c:axPos val="b"/>
        <c:numFmt formatCode="General" sourceLinked="0"/>
        <c:majorTickMark val="none"/>
        <c:minorTickMark val="none"/>
        <c:tickLblPos val="nextTo"/>
        <c:crossAx val="91079040"/>
        <c:crosses val="autoZero"/>
        <c:auto val="1"/>
        <c:lblAlgn val="ctr"/>
        <c:lblOffset val="100"/>
        <c:noMultiLvlLbl val="0"/>
      </c:catAx>
      <c:valAx>
        <c:axId val="91079040"/>
        <c:scaling>
          <c:orientation val="minMax"/>
          <c:max val="100"/>
        </c:scaling>
        <c:delete val="0"/>
        <c:axPos val="l"/>
        <c:majorGridlines/>
        <c:numFmt formatCode="0.0" sourceLinked="1"/>
        <c:majorTickMark val="none"/>
        <c:minorTickMark val="none"/>
        <c:tickLblPos val="nextTo"/>
        <c:crossAx val="91064960"/>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Mar!$F$32:$F$36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FB7-45CD-BD54-84E4361DCE23}"/>
            </c:ext>
          </c:extLst>
        </c:ser>
        <c:dLbls>
          <c:showLegendKey val="0"/>
          <c:showVal val="0"/>
          <c:showCatName val="0"/>
          <c:showSerName val="0"/>
          <c:showPercent val="0"/>
          <c:showBubbleSize val="0"/>
        </c:dLbls>
        <c:gapWidth val="150"/>
        <c:axId val="91116288"/>
        <c:axId val="91117824"/>
      </c:barChart>
      <c:catAx>
        <c:axId val="91116288"/>
        <c:scaling>
          <c:orientation val="minMax"/>
        </c:scaling>
        <c:delete val="0"/>
        <c:axPos val="b"/>
        <c:numFmt formatCode="General" sourceLinked="0"/>
        <c:majorTickMark val="none"/>
        <c:minorTickMark val="none"/>
        <c:tickLblPos val="nextTo"/>
        <c:crossAx val="91117824"/>
        <c:crosses val="autoZero"/>
        <c:auto val="1"/>
        <c:lblAlgn val="ctr"/>
        <c:lblOffset val="100"/>
        <c:noMultiLvlLbl val="0"/>
      </c:catAx>
      <c:valAx>
        <c:axId val="91117824"/>
        <c:scaling>
          <c:orientation val="minMax"/>
          <c:max val="100"/>
        </c:scaling>
        <c:delete val="0"/>
        <c:axPos val="l"/>
        <c:majorGridlines/>
        <c:numFmt formatCode="0.0" sourceLinked="1"/>
        <c:majorTickMark val="none"/>
        <c:minorTickMark val="none"/>
        <c:tickLblPos val="nextTo"/>
        <c:crossAx val="9111628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Mar!$B$38</c:f>
          <c:strCache>
            <c:ptCount val="1"/>
            <c:pt idx="0">
              <c:v>Section 3: SCORING </c:v>
            </c:pt>
          </c:strCache>
        </c:strRef>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Mar!$B$39:$B$40</c:f>
              <c:strCache>
                <c:ptCount val="2"/>
                <c:pt idx="0">
                  <c:v>Every individual parameter score correct </c:v>
                </c:pt>
                <c:pt idx="1">
                  <c:v>Total PEWS Score correct on every entry</c:v>
                </c:pt>
              </c:strCache>
            </c:strRef>
          </c:cat>
          <c:val>
            <c:numRef>
              <c:f>Mar!$F$39:$F$40</c:f>
              <c:numCache>
                <c:formatCode>0.0</c:formatCode>
                <c:ptCount val="2"/>
                <c:pt idx="0">
                  <c:v>0</c:v>
                </c:pt>
                <c:pt idx="1">
                  <c:v>0</c:v>
                </c:pt>
              </c:numCache>
            </c:numRef>
          </c:val>
          <c:extLst>
            <c:ext xmlns:c16="http://schemas.microsoft.com/office/drawing/2014/chart" uri="{C3380CC4-5D6E-409C-BE32-E72D297353CC}">
              <c16:uniqueId val="{00000000-1944-4B23-821B-13D5374989B5}"/>
            </c:ext>
          </c:extLst>
        </c:ser>
        <c:dLbls>
          <c:showLegendKey val="0"/>
          <c:showVal val="0"/>
          <c:showCatName val="0"/>
          <c:showSerName val="0"/>
          <c:showPercent val="0"/>
          <c:showBubbleSize val="0"/>
        </c:dLbls>
        <c:gapWidth val="150"/>
        <c:axId val="91126400"/>
        <c:axId val="91820416"/>
      </c:barChart>
      <c:catAx>
        <c:axId val="91126400"/>
        <c:scaling>
          <c:orientation val="minMax"/>
        </c:scaling>
        <c:delete val="0"/>
        <c:axPos val="b"/>
        <c:numFmt formatCode="General" sourceLinked="0"/>
        <c:majorTickMark val="none"/>
        <c:minorTickMark val="none"/>
        <c:tickLblPos val="nextTo"/>
        <c:crossAx val="91820416"/>
        <c:crosses val="autoZero"/>
        <c:auto val="1"/>
        <c:lblAlgn val="ctr"/>
        <c:lblOffset val="100"/>
        <c:noMultiLvlLbl val="0"/>
      </c:catAx>
      <c:valAx>
        <c:axId val="91820416"/>
        <c:scaling>
          <c:orientation val="minMax"/>
          <c:max val="100"/>
        </c:scaling>
        <c:delete val="0"/>
        <c:axPos val="l"/>
        <c:majorGridlines/>
        <c:numFmt formatCode="0.0" sourceLinked="1"/>
        <c:majorTickMark val="none"/>
        <c:minorTickMark val="none"/>
        <c:tickLblPos val="nextTo"/>
        <c:crossAx val="9112640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Mar!$B$42</c:f>
          <c:strCache>
            <c:ptCount val="1"/>
            <c:pt idx="0">
              <c:v>Section 4: ESCALATION</c:v>
            </c:pt>
          </c:strCache>
        </c:strRef>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Mar!$B$43:$B$44</c:f>
              <c:strCache>
                <c:ptCount val="2"/>
                <c:pt idx="0">
                  <c:v>Evidence of Nursing Response to triggers</c:v>
                </c:pt>
                <c:pt idx="1">
                  <c:v>Evidence of Medical Response to requested action or review</c:v>
                </c:pt>
              </c:strCache>
            </c:strRef>
          </c:cat>
          <c:val>
            <c:numRef>
              <c:f>Mar!$F$43:$F$44</c:f>
              <c:numCache>
                <c:formatCode>0.0</c:formatCode>
                <c:ptCount val="2"/>
                <c:pt idx="0">
                  <c:v>0</c:v>
                </c:pt>
                <c:pt idx="1">
                  <c:v>0</c:v>
                </c:pt>
              </c:numCache>
            </c:numRef>
          </c:val>
          <c:extLst>
            <c:ext xmlns:c16="http://schemas.microsoft.com/office/drawing/2014/chart" uri="{C3380CC4-5D6E-409C-BE32-E72D297353CC}">
              <c16:uniqueId val="{00000000-3F1C-40D9-B867-13889474EB85}"/>
            </c:ext>
          </c:extLst>
        </c:ser>
        <c:dLbls>
          <c:showLegendKey val="0"/>
          <c:showVal val="0"/>
          <c:showCatName val="0"/>
          <c:showSerName val="0"/>
          <c:showPercent val="0"/>
          <c:showBubbleSize val="0"/>
        </c:dLbls>
        <c:gapWidth val="150"/>
        <c:axId val="91837184"/>
        <c:axId val="91838720"/>
      </c:barChart>
      <c:catAx>
        <c:axId val="91837184"/>
        <c:scaling>
          <c:orientation val="minMax"/>
        </c:scaling>
        <c:delete val="0"/>
        <c:axPos val="b"/>
        <c:numFmt formatCode="General" sourceLinked="0"/>
        <c:majorTickMark val="none"/>
        <c:minorTickMark val="none"/>
        <c:tickLblPos val="nextTo"/>
        <c:crossAx val="91838720"/>
        <c:crosses val="autoZero"/>
        <c:auto val="1"/>
        <c:lblAlgn val="ctr"/>
        <c:lblOffset val="100"/>
        <c:noMultiLvlLbl val="0"/>
      </c:catAx>
      <c:valAx>
        <c:axId val="91838720"/>
        <c:scaling>
          <c:orientation val="minMax"/>
          <c:max val="100"/>
        </c:scaling>
        <c:delete val="0"/>
        <c:axPos val="l"/>
        <c:majorGridlines/>
        <c:numFmt formatCode="0.0" sourceLinked="1"/>
        <c:majorTickMark val="none"/>
        <c:minorTickMark val="none"/>
        <c:tickLblPos val="nextTo"/>
        <c:crossAx val="9183718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Mar!$F$47:$F$51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6D7-49DE-B925-9BCB0BF4F909}"/>
            </c:ext>
          </c:extLst>
        </c:ser>
        <c:dLbls>
          <c:showLegendKey val="0"/>
          <c:showVal val="0"/>
          <c:showCatName val="0"/>
          <c:showSerName val="0"/>
          <c:showPercent val="0"/>
          <c:showBubbleSize val="0"/>
        </c:dLbls>
        <c:gapWidth val="150"/>
        <c:axId val="91867776"/>
        <c:axId val="91554176"/>
      </c:barChart>
      <c:catAx>
        <c:axId val="91867776"/>
        <c:scaling>
          <c:orientation val="minMax"/>
        </c:scaling>
        <c:delete val="0"/>
        <c:axPos val="b"/>
        <c:numFmt formatCode="General" sourceLinked="0"/>
        <c:majorTickMark val="none"/>
        <c:minorTickMark val="none"/>
        <c:tickLblPos val="nextTo"/>
        <c:crossAx val="91554176"/>
        <c:crosses val="autoZero"/>
        <c:auto val="1"/>
        <c:lblAlgn val="ctr"/>
        <c:lblOffset val="100"/>
        <c:noMultiLvlLbl val="0"/>
      </c:catAx>
      <c:valAx>
        <c:axId val="91554176"/>
        <c:scaling>
          <c:orientation val="minMax"/>
          <c:max val="100"/>
        </c:scaling>
        <c:delete val="0"/>
        <c:axPos val="l"/>
        <c:majorGridlines/>
        <c:numFmt formatCode="0.0" sourceLinked="1"/>
        <c:majorTickMark val="none"/>
        <c:minorTickMark val="none"/>
        <c:tickLblPos val="nextTo"/>
        <c:crossAx val="9186777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Mar!$C$9</c:f>
              <c:strCache>
                <c:ptCount val="1"/>
                <c:pt idx="0">
                  <c:v>Mar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Mar!$F$52:$F$56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1ED-4E04-ABE1-4655FBEE1178}"/>
            </c:ext>
          </c:extLst>
        </c:ser>
        <c:dLbls>
          <c:showLegendKey val="0"/>
          <c:showVal val="0"/>
          <c:showCatName val="0"/>
          <c:showSerName val="0"/>
          <c:showPercent val="0"/>
          <c:showBubbleSize val="0"/>
        </c:dLbls>
        <c:gapWidth val="150"/>
        <c:axId val="91579136"/>
        <c:axId val="91580672"/>
      </c:barChart>
      <c:catAx>
        <c:axId val="91579136"/>
        <c:scaling>
          <c:orientation val="minMax"/>
        </c:scaling>
        <c:delete val="0"/>
        <c:axPos val="b"/>
        <c:numFmt formatCode="General" sourceLinked="0"/>
        <c:majorTickMark val="none"/>
        <c:minorTickMark val="none"/>
        <c:tickLblPos val="nextTo"/>
        <c:crossAx val="91580672"/>
        <c:crosses val="autoZero"/>
        <c:auto val="1"/>
        <c:lblAlgn val="ctr"/>
        <c:lblOffset val="100"/>
        <c:noMultiLvlLbl val="0"/>
      </c:catAx>
      <c:valAx>
        <c:axId val="91580672"/>
        <c:scaling>
          <c:orientation val="minMax"/>
          <c:max val="100"/>
        </c:scaling>
        <c:delete val="0"/>
        <c:axPos val="l"/>
        <c:majorGridlines/>
        <c:numFmt formatCode="0.0" sourceLinked="1"/>
        <c:majorTickMark val="none"/>
        <c:minorTickMark val="none"/>
        <c:tickLblPos val="nextTo"/>
        <c:crossAx val="9157913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Results!$F$26:$F$31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CCA-43B3-84EF-6F36EB22752A}"/>
            </c:ext>
          </c:extLst>
        </c:ser>
        <c:dLbls>
          <c:showLegendKey val="0"/>
          <c:showVal val="0"/>
          <c:showCatName val="0"/>
          <c:showSerName val="0"/>
          <c:showPercent val="0"/>
          <c:showBubbleSize val="0"/>
        </c:dLbls>
        <c:gapWidth val="150"/>
        <c:axId val="89360256"/>
        <c:axId val="89361792"/>
      </c:barChart>
      <c:catAx>
        <c:axId val="89360256"/>
        <c:scaling>
          <c:orientation val="minMax"/>
        </c:scaling>
        <c:delete val="0"/>
        <c:axPos val="b"/>
        <c:numFmt formatCode="General" sourceLinked="0"/>
        <c:majorTickMark val="none"/>
        <c:minorTickMark val="none"/>
        <c:tickLblPos val="nextTo"/>
        <c:crossAx val="89361792"/>
        <c:crosses val="autoZero"/>
        <c:auto val="1"/>
        <c:lblAlgn val="ctr"/>
        <c:lblOffset val="100"/>
        <c:noMultiLvlLbl val="0"/>
      </c:catAx>
      <c:valAx>
        <c:axId val="89361792"/>
        <c:scaling>
          <c:orientation val="minMax"/>
          <c:max val="100"/>
        </c:scaling>
        <c:delete val="0"/>
        <c:axPos val="l"/>
        <c:majorGridlines/>
        <c:numFmt formatCode="0.0" sourceLinked="1"/>
        <c:majorTickMark val="none"/>
        <c:minorTickMark val="none"/>
        <c:tickLblPos val="nextTo"/>
        <c:crossAx val="89360256"/>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Quarter1!$B$60:$B$62</c:f>
              <c:strCache>
                <c:ptCount val="3"/>
                <c:pt idx="0">
                  <c:v> Documentation Standards</c:v>
                </c:pt>
                <c:pt idx="1">
                  <c:v> Parameters</c:v>
                </c:pt>
                <c:pt idx="2">
                  <c:v> Scoring</c:v>
                </c:pt>
              </c:strCache>
            </c:strRef>
          </c:cat>
          <c:val>
            <c:numRef>
              <c:f>Quarter1!$C$60:$C$62</c:f>
              <c:numCache>
                <c:formatCode>0.0</c:formatCode>
                <c:ptCount val="3"/>
                <c:pt idx="0">
                  <c:v>0</c:v>
                </c:pt>
                <c:pt idx="1">
                  <c:v>0</c:v>
                </c:pt>
                <c:pt idx="2">
                  <c:v>0</c:v>
                </c:pt>
              </c:numCache>
            </c:numRef>
          </c:val>
          <c:extLst>
            <c:ext xmlns:c16="http://schemas.microsoft.com/office/drawing/2014/chart" uri="{C3380CC4-5D6E-409C-BE32-E72D297353CC}">
              <c16:uniqueId val="{00000000-FB5A-4C11-9FA7-48E43CD10836}"/>
            </c:ext>
          </c:extLst>
        </c:ser>
        <c:ser>
          <c:idx val="1"/>
          <c:order val="1"/>
          <c:invertIfNegative val="0"/>
          <c:cat>
            <c:strRef>
              <c:f>Quarter1!$B$60:$B$62</c:f>
              <c:strCache>
                <c:ptCount val="3"/>
                <c:pt idx="0">
                  <c:v> Documentation Standards</c:v>
                </c:pt>
                <c:pt idx="1">
                  <c:v> Parameters</c:v>
                </c:pt>
                <c:pt idx="2">
                  <c:v> Scoring</c:v>
                </c:pt>
              </c:strCache>
            </c:strRef>
          </c:cat>
          <c:val>
            <c:numRef>
              <c:f>Quarter1!$D$60:$D$62</c:f>
              <c:numCache>
                <c:formatCode>General</c:formatCode>
                <c:ptCount val="3"/>
              </c:numCache>
            </c:numRef>
          </c:val>
          <c:extLst>
            <c:ext xmlns:c16="http://schemas.microsoft.com/office/drawing/2014/chart" uri="{C3380CC4-5D6E-409C-BE32-E72D297353CC}">
              <c16:uniqueId val="{00000001-FB5A-4C11-9FA7-48E43CD10836}"/>
            </c:ext>
          </c:extLst>
        </c:ser>
        <c:ser>
          <c:idx val="2"/>
          <c:order val="2"/>
          <c:invertIfNegative val="0"/>
          <c:cat>
            <c:strRef>
              <c:f>Quarter1!$B$60:$B$62</c:f>
              <c:strCache>
                <c:ptCount val="3"/>
                <c:pt idx="0">
                  <c:v> Documentation Standards</c:v>
                </c:pt>
                <c:pt idx="1">
                  <c:v> Parameters</c:v>
                </c:pt>
                <c:pt idx="2">
                  <c:v> Scoring</c:v>
                </c:pt>
              </c:strCache>
            </c:strRef>
          </c:cat>
          <c:val>
            <c:numRef>
              <c:f>Quarter1!$E$60:$E$62</c:f>
              <c:numCache>
                <c:formatCode>General</c:formatCode>
                <c:ptCount val="3"/>
              </c:numCache>
            </c:numRef>
          </c:val>
          <c:extLst>
            <c:ext xmlns:c16="http://schemas.microsoft.com/office/drawing/2014/chart" uri="{C3380CC4-5D6E-409C-BE32-E72D297353CC}">
              <c16:uniqueId val="{00000002-FB5A-4C11-9FA7-48E43CD10836}"/>
            </c:ext>
          </c:extLst>
        </c:ser>
        <c:ser>
          <c:idx val="3"/>
          <c:order val="3"/>
          <c:invertIfNegative val="0"/>
          <c:cat>
            <c:strRef>
              <c:f>Quarter1!$B$60:$B$62</c:f>
              <c:strCache>
                <c:ptCount val="3"/>
                <c:pt idx="0">
                  <c:v> Documentation Standards</c:v>
                </c:pt>
                <c:pt idx="1">
                  <c:v> Parameters</c:v>
                </c:pt>
                <c:pt idx="2">
                  <c:v> Scoring</c:v>
                </c:pt>
              </c:strCache>
            </c:strRef>
          </c:cat>
          <c:val>
            <c:numRef>
              <c:f>Quarter1!$F$60:$F$62</c:f>
              <c:numCache>
                <c:formatCode>General</c:formatCode>
                <c:ptCount val="3"/>
              </c:numCache>
            </c:numRef>
          </c:val>
          <c:extLst>
            <c:ext xmlns:c16="http://schemas.microsoft.com/office/drawing/2014/chart" uri="{C3380CC4-5D6E-409C-BE32-E72D297353CC}">
              <c16:uniqueId val="{00000003-FB5A-4C11-9FA7-48E43CD10836}"/>
            </c:ext>
          </c:extLst>
        </c:ser>
        <c:dLbls>
          <c:showLegendKey val="0"/>
          <c:showVal val="0"/>
          <c:showCatName val="0"/>
          <c:showSerName val="0"/>
          <c:showPercent val="0"/>
          <c:showBubbleSize val="0"/>
        </c:dLbls>
        <c:gapWidth val="150"/>
        <c:axId val="91321856"/>
        <c:axId val="91323392"/>
      </c:barChart>
      <c:catAx>
        <c:axId val="91321856"/>
        <c:scaling>
          <c:orientation val="minMax"/>
        </c:scaling>
        <c:delete val="0"/>
        <c:axPos val="b"/>
        <c:numFmt formatCode="General" sourceLinked="0"/>
        <c:majorTickMark val="none"/>
        <c:minorTickMark val="none"/>
        <c:tickLblPos val="nextTo"/>
        <c:crossAx val="91323392"/>
        <c:crosses val="autoZero"/>
        <c:auto val="1"/>
        <c:lblAlgn val="ctr"/>
        <c:lblOffset val="100"/>
        <c:noMultiLvlLbl val="0"/>
      </c:catAx>
      <c:valAx>
        <c:axId val="91323392"/>
        <c:scaling>
          <c:orientation val="minMax"/>
          <c:max val="100"/>
        </c:scaling>
        <c:delete val="0"/>
        <c:axPos val="l"/>
        <c:majorGridlines/>
        <c:numFmt formatCode="0.0" sourceLinked="1"/>
        <c:majorTickMark val="none"/>
        <c:minorTickMark val="none"/>
        <c:tickLblPos val="nextTo"/>
        <c:crossAx val="91321856"/>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Quarter1!$B$63:$B$64</c:f>
              <c:strCache>
                <c:ptCount val="2"/>
                <c:pt idx="0">
                  <c:v>Escalation </c:v>
                </c:pt>
                <c:pt idx="1">
                  <c:v> Variance use</c:v>
                </c:pt>
              </c:strCache>
            </c:strRef>
          </c:cat>
          <c:val>
            <c:numRef>
              <c:f>Quarter1!$C$63:$C$64</c:f>
              <c:numCache>
                <c:formatCode>0.0</c:formatCode>
                <c:ptCount val="2"/>
                <c:pt idx="0">
                  <c:v>0</c:v>
                </c:pt>
                <c:pt idx="1">
                  <c:v>0</c:v>
                </c:pt>
              </c:numCache>
            </c:numRef>
          </c:val>
          <c:extLst>
            <c:ext xmlns:c16="http://schemas.microsoft.com/office/drawing/2014/chart" uri="{C3380CC4-5D6E-409C-BE32-E72D297353CC}">
              <c16:uniqueId val="{00000000-DC21-4434-9993-DEEB0456D48A}"/>
            </c:ext>
          </c:extLst>
        </c:ser>
        <c:ser>
          <c:idx val="1"/>
          <c:order val="1"/>
          <c:invertIfNegative val="0"/>
          <c:cat>
            <c:strRef>
              <c:f>Quarter1!$B$63:$B$64</c:f>
              <c:strCache>
                <c:ptCount val="2"/>
                <c:pt idx="0">
                  <c:v>Escalation </c:v>
                </c:pt>
                <c:pt idx="1">
                  <c:v> Variance use</c:v>
                </c:pt>
              </c:strCache>
            </c:strRef>
          </c:cat>
          <c:val>
            <c:numRef>
              <c:f>Quarter1!$D$63:$D$64</c:f>
              <c:numCache>
                <c:formatCode>General</c:formatCode>
                <c:ptCount val="2"/>
              </c:numCache>
            </c:numRef>
          </c:val>
          <c:extLst>
            <c:ext xmlns:c16="http://schemas.microsoft.com/office/drawing/2014/chart" uri="{C3380CC4-5D6E-409C-BE32-E72D297353CC}">
              <c16:uniqueId val="{00000001-DC21-4434-9993-DEEB0456D48A}"/>
            </c:ext>
          </c:extLst>
        </c:ser>
        <c:ser>
          <c:idx val="2"/>
          <c:order val="2"/>
          <c:invertIfNegative val="0"/>
          <c:cat>
            <c:strRef>
              <c:f>Quarter1!$B$63:$B$64</c:f>
              <c:strCache>
                <c:ptCount val="2"/>
                <c:pt idx="0">
                  <c:v>Escalation </c:v>
                </c:pt>
                <c:pt idx="1">
                  <c:v> Variance use</c:v>
                </c:pt>
              </c:strCache>
            </c:strRef>
          </c:cat>
          <c:val>
            <c:numRef>
              <c:f>Quarter1!$E$63:$E$64</c:f>
              <c:numCache>
                <c:formatCode>General</c:formatCode>
                <c:ptCount val="2"/>
              </c:numCache>
            </c:numRef>
          </c:val>
          <c:extLst>
            <c:ext xmlns:c16="http://schemas.microsoft.com/office/drawing/2014/chart" uri="{C3380CC4-5D6E-409C-BE32-E72D297353CC}">
              <c16:uniqueId val="{00000002-DC21-4434-9993-DEEB0456D48A}"/>
            </c:ext>
          </c:extLst>
        </c:ser>
        <c:ser>
          <c:idx val="3"/>
          <c:order val="3"/>
          <c:invertIfNegative val="0"/>
          <c:cat>
            <c:strRef>
              <c:f>Quarter1!$B$63:$B$64</c:f>
              <c:strCache>
                <c:ptCount val="2"/>
                <c:pt idx="0">
                  <c:v>Escalation </c:v>
                </c:pt>
                <c:pt idx="1">
                  <c:v> Variance use</c:v>
                </c:pt>
              </c:strCache>
            </c:strRef>
          </c:cat>
          <c:val>
            <c:numRef>
              <c:f>Quarter1!$F$63:$F$64</c:f>
              <c:numCache>
                <c:formatCode>General</c:formatCode>
                <c:ptCount val="2"/>
              </c:numCache>
            </c:numRef>
          </c:val>
          <c:extLst>
            <c:ext xmlns:c16="http://schemas.microsoft.com/office/drawing/2014/chart" uri="{C3380CC4-5D6E-409C-BE32-E72D297353CC}">
              <c16:uniqueId val="{00000003-DC21-4434-9993-DEEB0456D48A}"/>
            </c:ext>
          </c:extLst>
        </c:ser>
        <c:dLbls>
          <c:showLegendKey val="0"/>
          <c:showVal val="0"/>
          <c:showCatName val="0"/>
          <c:showSerName val="0"/>
          <c:showPercent val="0"/>
          <c:showBubbleSize val="0"/>
        </c:dLbls>
        <c:gapWidth val="150"/>
        <c:axId val="91600384"/>
        <c:axId val="91601920"/>
      </c:barChart>
      <c:catAx>
        <c:axId val="91600384"/>
        <c:scaling>
          <c:orientation val="minMax"/>
        </c:scaling>
        <c:delete val="0"/>
        <c:axPos val="b"/>
        <c:numFmt formatCode="General" sourceLinked="0"/>
        <c:majorTickMark val="none"/>
        <c:minorTickMark val="none"/>
        <c:tickLblPos val="nextTo"/>
        <c:crossAx val="91601920"/>
        <c:crosses val="autoZero"/>
        <c:auto val="1"/>
        <c:lblAlgn val="ctr"/>
        <c:lblOffset val="100"/>
        <c:noMultiLvlLbl val="0"/>
      </c:catAx>
      <c:valAx>
        <c:axId val="91601920"/>
        <c:scaling>
          <c:orientation val="minMax"/>
          <c:max val="100"/>
        </c:scaling>
        <c:delete val="0"/>
        <c:axPos val="l"/>
        <c:majorGridlines/>
        <c:numFmt formatCode="0.0" sourceLinked="1"/>
        <c:majorTickMark val="none"/>
        <c:minorTickMark val="none"/>
        <c:tickLblPos val="nextTo"/>
        <c:crossAx val="91600384"/>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Quarter1!$B$65</c:f>
              <c:strCache>
                <c:ptCount val="1"/>
                <c:pt idx="0">
                  <c:v>Overall Compliance</c:v>
                </c:pt>
              </c:strCache>
            </c:strRef>
          </c:cat>
          <c:val>
            <c:numRef>
              <c:f>Quarter1!$C$65</c:f>
              <c:numCache>
                <c:formatCode>0.0</c:formatCode>
                <c:ptCount val="1"/>
                <c:pt idx="0">
                  <c:v>0</c:v>
                </c:pt>
              </c:numCache>
            </c:numRef>
          </c:val>
          <c:extLst>
            <c:ext xmlns:c16="http://schemas.microsoft.com/office/drawing/2014/chart" uri="{C3380CC4-5D6E-409C-BE32-E72D297353CC}">
              <c16:uniqueId val="{00000000-8001-445C-B3E4-5ED261E928E4}"/>
            </c:ext>
          </c:extLst>
        </c:ser>
        <c:ser>
          <c:idx val="1"/>
          <c:order val="1"/>
          <c:invertIfNegative val="0"/>
          <c:cat>
            <c:strRef>
              <c:f>Quarter1!$B$65</c:f>
              <c:strCache>
                <c:ptCount val="1"/>
                <c:pt idx="0">
                  <c:v>Overall Compliance</c:v>
                </c:pt>
              </c:strCache>
            </c:strRef>
          </c:cat>
          <c:val>
            <c:numRef>
              <c:f>Quarter1!$D$65</c:f>
              <c:numCache>
                <c:formatCode>General</c:formatCode>
                <c:ptCount val="1"/>
              </c:numCache>
            </c:numRef>
          </c:val>
          <c:extLst>
            <c:ext xmlns:c16="http://schemas.microsoft.com/office/drawing/2014/chart" uri="{C3380CC4-5D6E-409C-BE32-E72D297353CC}">
              <c16:uniqueId val="{00000001-8001-445C-B3E4-5ED261E928E4}"/>
            </c:ext>
          </c:extLst>
        </c:ser>
        <c:ser>
          <c:idx val="2"/>
          <c:order val="2"/>
          <c:invertIfNegative val="0"/>
          <c:cat>
            <c:strRef>
              <c:f>Quarter1!$B$65</c:f>
              <c:strCache>
                <c:ptCount val="1"/>
                <c:pt idx="0">
                  <c:v>Overall Compliance</c:v>
                </c:pt>
              </c:strCache>
            </c:strRef>
          </c:cat>
          <c:val>
            <c:numRef>
              <c:f>Quarter1!$E$65</c:f>
              <c:numCache>
                <c:formatCode>General</c:formatCode>
                <c:ptCount val="1"/>
              </c:numCache>
            </c:numRef>
          </c:val>
          <c:extLst>
            <c:ext xmlns:c16="http://schemas.microsoft.com/office/drawing/2014/chart" uri="{C3380CC4-5D6E-409C-BE32-E72D297353CC}">
              <c16:uniqueId val="{00000002-8001-445C-B3E4-5ED261E928E4}"/>
            </c:ext>
          </c:extLst>
        </c:ser>
        <c:ser>
          <c:idx val="3"/>
          <c:order val="3"/>
          <c:invertIfNegative val="0"/>
          <c:cat>
            <c:strRef>
              <c:f>Quarter1!$B$65</c:f>
              <c:strCache>
                <c:ptCount val="1"/>
                <c:pt idx="0">
                  <c:v>Overall Compliance</c:v>
                </c:pt>
              </c:strCache>
            </c:strRef>
          </c:cat>
          <c:val>
            <c:numRef>
              <c:f>Quarter1!$F$65</c:f>
              <c:numCache>
                <c:formatCode>General</c:formatCode>
                <c:ptCount val="1"/>
              </c:numCache>
            </c:numRef>
          </c:val>
          <c:extLst>
            <c:ext xmlns:c16="http://schemas.microsoft.com/office/drawing/2014/chart" uri="{C3380CC4-5D6E-409C-BE32-E72D297353CC}">
              <c16:uniqueId val="{00000003-8001-445C-B3E4-5ED261E928E4}"/>
            </c:ext>
          </c:extLst>
        </c:ser>
        <c:dLbls>
          <c:showLegendKey val="0"/>
          <c:showVal val="0"/>
          <c:showCatName val="0"/>
          <c:showSerName val="0"/>
          <c:showPercent val="0"/>
          <c:showBubbleSize val="0"/>
        </c:dLbls>
        <c:gapWidth val="150"/>
        <c:axId val="91391488"/>
        <c:axId val="91393024"/>
      </c:barChart>
      <c:catAx>
        <c:axId val="91391488"/>
        <c:scaling>
          <c:orientation val="minMax"/>
        </c:scaling>
        <c:delete val="0"/>
        <c:axPos val="b"/>
        <c:numFmt formatCode="General" sourceLinked="0"/>
        <c:majorTickMark val="none"/>
        <c:minorTickMark val="none"/>
        <c:tickLblPos val="nextTo"/>
        <c:crossAx val="91393024"/>
        <c:crosses val="autoZero"/>
        <c:auto val="1"/>
        <c:lblAlgn val="ctr"/>
        <c:lblOffset val="100"/>
        <c:noMultiLvlLbl val="0"/>
      </c:catAx>
      <c:valAx>
        <c:axId val="91393024"/>
        <c:scaling>
          <c:orientation val="minMax"/>
          <c:max val="100"/>
          <c:min val="0"/>
        </c:scaling>
        <c:delete val="0"/>
        <c:axPos val="l"/>
        <c:majorGridlines/>
        <c:numFmt formatCode="0.0" sourceLinked="1"/>
        <c:majorTickMark val="none"/>
        <c:minorTickMark val="none"/>
        <c:tickLblPos val="nextTo"/>
        <c:crossAx val="91391488"/>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Quarter1!$B$16</c:f>
          <c:strCache>
            <c:ptCount val="1"/>
            <c:pt idx="0">
              <c:v>Section 1: DOCUMENTATION STANDARDS </c:v>
            </c:pt>
          </c:strCache>
        </c:strRef>
      </c:tx>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Quarter1!$B$17:$B$21</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Quarter1!$F$17:$F$21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72C-4462-9548-8F86FD2235AA}"/>
            </c:ext>
          </c:extLst>
        </c:ser>
        <c:dLbls>
          <c:showLegendKey val="0"/>
          <c:showVal val="0"/>
          <c:showCatName val="0"/>
          <c:showSerName val="0"/>
          <c:showPercent val="0"/>
          <c:showBubbleSize val="0"/>
        </c:dLbls>
        <c:gapWidth val="150"/>
        <c:axId val="91409408"/>
        <c:axId val="91419392"/>
      </c:barChart>
      <c:catAx>
        <c:axId val="91409408"/>
        <c:scaling>
          <c:orientation val="minMax"/>
        </c:scaling>
        <c:delete val="0"/>
        <c:axPos val="b"/>
        <c:numFmt formatCode="General" sourceLinked="0"/>
        <c:majorTickMark val="none"/>
        <c:minorTickMark val="none"/>
        <c:tickLblPos val="nextTo"/>
        <c:crossAx val="91419392"/>
        <c:crosses val="autoZero"/>
        <c:auto val="1"/>
        <c:lblAlgn val="ctr"/>
        <c:lblOffset val="100"/>
        <c:noMultiLvlLbl val="0"/>
      </c:catAx>
      <c:valAx>
        <c:axId val="91419392"/>
        <c:scaling>
          <c:orientation val="minMax"/>
          <c:max val="100"/>
        </c:scaling>
        <c:delete val="0"/>
        <c:axPos val="l"/>
        <c:majorGridlines/>
        <c:numFmt formatCode="0.0" sourceLinked="1"/>
        <c:majorTickMark val="none"/>
        <c:minorTickMark val="none"/>
        <c:tickLblPos val="nextTo"/>
        <c:crossAx val="91409408"/>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Core Parameters</a:t>
            </a:r>
          </a:p>
        </c:rich>
      </c:tx>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Quarter1!$F$24:$F$29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317-4C37-A4B3-62EE2DF18DB7}"/>
            </c:ext>
          </c:extLst>
        </c:ser>
        <c:dLbls>
          <c:showLegendKey val="0"/>
          <c:showVal val="0"/>
          <c:showCatName val="0"/>
          <c:showSerName val="0"/>
          <c:showPercent val="0"/>
          <c:showBubbleSize val="0"/>
        </c:dLbls>
        <c:gapWidth val="150"/>
        <c:axId val="91645056"/>
        <c:axId val="91646592"/>
      </c:barChart>
      <c:catAx>
        <c:axId val="91645056"/>
        <c:scaling>
          <c:orientation val="minMax"/>
        </c:scaling>
        <c:delete val="0"/>
        <c:axPos val="b"/>
        <c:numFmt formatCode="General" sourceLinked="0"/>
        <c:majorTickMark val="none"/>
        <c:minorTickMark val="none"/>
        <c:tickLblPos val="nextTo"/>
        <c:crossAx val="91646592"/>
        <c:crosses val="autoZero"/>
        <c:auto val="1"/>
        <c:lblAlgn val="ctr"/>
        <c:lblOffset val="100"/>
        <c:noMultiLvlLbl val="0"/>
      </c:catAx>
      <c:valAx>
        <c:axId val="91646592"/>
        <c:scaling>
          <c:orientation val="minMax"/>
          <c:max val="100"/>
        </c:scaling>
        <c:delete val="0"/>
        <c:axPos val="l"/>
        <c:majorGridlines/>
        <c:numFmt formatCode="0.0" sourceLinked="1"/>
        <c:majorTickMark val="none"/>
        <c:minorTickMark val="none"/>
        <c:tickLblPos val="nextTo"/>
        <c:crossAx val="91645056"/>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Additional Parameters</a:t>
            </a:r>
          </a:p>
        </c:rich>
      </c:tx>
      <c:layout>
        <c:manualLayout>
          <c:xMode val="edge"/>
          <c:yMode val="edge"/>
          <c:x val="0.37245822397200373"/>
          <c:y val="9.2592592592592657E-3"/>
        </c:manualLayout>
      </c:layout>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Quarter1!$F$30:$F$34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D6C-4715-8B2E-1676F390D63C}"/>
            </c:ext>
          </c:extLst>
        </c:ser>
        <c:dLbls>
          <c:showLegendKey val="0"/>
          <c:showVal val="0"/>
          <c:showCatName val="0"/>
          <c:showSerName val="0"/>
          <c:showPercent val="0"/>
          <c:showBubbleSize val="0"/>
        </c:dLbls>
        <c:gapWidth val="150"/>
        <c:axId val="91671552"/>
        <c:axId val="91681536"/>
      </c:barChart>
      <c:catAx>
        <c:axId val="91671552"/>
        <c:scaling>
          <c:orientation val="minMax"/>
        </c:scaling>
        <c:delete val="0"/>
        <c:axPos val="b"/>
        <c:numFmt formatCode="General" sourceLinked="0"/>
        <c:majorTickMark val="none"/>
        <c:minorTickMark val="none"/>
        <c:tickLblPos val="nextTo"/>
        <c:crossAx val="91681536"/>
        <c:crosses val="autoZero"/>
        <c:auto val="1"/>
        <c:lblAlgn val="ctr"/>
        <c:lblOffset val="100"/>
        <c:noMultiLvlLbl val="0"/>
      </c:catAx>
      <c:valAx>
        <c:axId val="91681536"/>
        <c:scaling>
          <c:orientation val="minMax"/>
          <c:max val="100"/>
        </c:scaling>
        <c:delete val="0"/>
        <c:axPos val="l"/>
        <c:majorGridlines/>
        <c:numFmt formatCode="0.0" sourceLinked="1"/>
        <c:majorTickMark val="none"/>
        <c:minorTickMark val="none"/>
        <c:tickLblPos val="nextTo"/>
        <c:crossAx val="91671552"/>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Quarter1!$B$36</c:f>
          <c:strCache>
            <c:ptCount val="1"/>
            <c:pt idx="0">
              <c:v>Section 3: SCORING </c:v>
            </c:pt>
          </c:strCache>
        </c:strRef>
      </c:tx>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Quarter1!$B$37:$B$38</c:f>
              <c:strCache>
                <c:ptCount val="2"/>
                <c:pt idx="0">
                  <c:v>Every individual parameter score correct </c:v>
                </c:pt>
                <c:pt idx="1">
                  <c:v>Total PEWS Score correct on every entry</c:v>
                </c:pt>
              </c:strCache>
            </c:strRef>
          </c:cat>
          <c:val>
            <c:numRef>
              <c:f>Quarter1!$F$37:$F$38</c:f>
              <c:numCache>
                <c:formatCode>0.0</c:formatCode>
                <c:ptCount val="2"/>
                <c:pt idx="0">
                  <c:v>0</c:v>
                </c:pt>
                <c:pt idx="1">
                  <c:v>0</c:v>
                </c:pt>
              </c:numCache>
            </c:numRef>
          </c:val>
          <c:extLst>
            <c:ext xmlns:c16="http://schemas.microsoft.com/office/drawing/2014/chart" uri="{C3380CC4-5D6E-409C-BE32-E72D297353CC}">
              <c16:uniqueId val="{00000000-5BF3-4A25-B7A1-6CD843C35F24}"/>
            </c:ext>
          </c:extLst>
        </c:ser>
        <c:dLbls>
          <c:showLegendKey val="0"/>
          <c:showVal val="0"/>
          <c:showCatName val="0"/>
          <c:showSerName val="0"/>
          <c:showPercent val="0"/>
          <c:showBubbleSize val="0"/>
        </c:dLbls>
        <c:gapWidth val="150"/>
        <c:axId val="92226688"/>
        <c:axId val="92228224"/>
      </c:barChart>
      <c:catAx>
        <c:axId val="92226688"/>
        <c:scaling>
          <c:orientation val="minMax"/>
        </c:scaling>
        <c:delete val="0"/>
        <c:axPos val="b"/>
        <c:numFmt formatCode="General" sourceLinked="0"/>
        <c:majorTickMark val="none"/>
        <c:minorTickMark val="none"/>
        <c:tickLblPos val="nextTo"/>
        <c:crossAx val="92228224"/>
        <c:crosses val="autoZero"/>
        <c:auto val="1"/>
        <c:lblAlgn val="ctr"/>
        <c:lblOffset val="100"/>
        <c:noMultiLvlLbl val="0"/>
      </c:catAx>
      <c:valAx>
        <c:axId val="92228224"/>
        <c:scaling>
          <c:orientation val="minMax"/>
          <c:max val="100"/>
        </c:scaling>
        <c:delete val="0"/>
        <c:axPos val="l"/>
        <c:majorGridlines/>
        <c:numFmt formatCode="0.0" sourceLinked="1"/>
        <c:majorTickMark val="none"/>
        <c:minorTickMark val="none"/>
        <c:tickLblPos val="nextTo"/>
        <c:crossAx val="92226688"/>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Quarter1!$B$40</c:f>
          <c:strCache>
            <c:ptCount val="1"/>
            <c:pt idx="0">
              <c:v>Section 4: ESCALATION</c:v>
            </c:pt>
          </c:strCache>
        </c:strRef>
      </c:tx>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Quarter1!$B$41:$B$42</c:f>
              <c:strCache>
                <c:ptCount val="2"/>
                <c:pt idx="0">
                  <c:v>Evidence of Nursing Response to triggers</c:v>
                </c:pt>
                <c:pt idx="1">
                  <c:v>Evidence of Medical Response to requested action or review</c:v>
                </c:pt>
              </c:strCache>
            </c:strRef>
          </c:cat>
          <c:val>
            <c:numRef>
              <c:f>Quarter1!$F$41:$F$42</c:f>
              <c:numCache>
                <c:formatCode>0.0</c:formatCode>
                <c:ptCount val="2"/>
                <c:pt idx="0">
                  <c:v>0</c:v>
                </c:pt>
                <c:pt idx="1">
                  <c:v>0</c:v>
                </c:pt>
              </c:numCache>
            </c:numRef>
          </c:val>
          <c:extLst>
            <c:ext xmlns:c16="http://schemas.microsoft.com/office/drawing/2014/chart" uri="{C3380CC4-5D6E-409C-BE32-E72D297353CC}">
              <c16:uniqueId val="{00000000-F796-49DC-BEB9-491245C5BD9C}"/>
            </c:ext>
          </c:extLst>
        </c:ser>
        <c:dLbls>
          <c:showLegendKey val="0"/>
          <c:showVal val="0"/>
          <c:showCatName val="0"/>
          <c:showSerName val="0"/>
          <c:showPercent val="0"/>
          <c:showBubbleSize val="0"/>
        </c:dLbls>
        <c:gapWidth val="150"/>
        <c:axId val="92273664"/>
        <c:axId val="93389568"/>
      </c:barChart>
      <c:catAx>
        <c:axId val="92273664"/>
        <c:scaling>
          <c:orientation val="minMax"/>
        </c:scaling>
        <c:delete val="0"/>
        <c:axPos val="b"/>
        <c:numFmt formatCode="General" sourceLinked="0"/>
        <c:majorTickMark val="none"/>
        <c:minorTickMark val="none"/>
        <c:tickLblPos val="nextTo"/>
        <c:crossAx val="93389568"/>
        <c:crosses val="autoZero"/>
        <c:auto val="1"/>
        <c:lblAlgn val="ctr"/>
        <c:lblOffset val="100"/>
        <c:noMultiLvlLbl val="0"/>
      </c:catAx>
      <c:valAx>
        <c:axId val="93389568"/>
        <c:scaling>
          <c:orientation val="minMax"/>
          <c:max val="100"/>
        </c:scaling>
        <c:delete val="0"/>
        <c:axPos val="l"/>
        <c:majorGridlines/>
        <c:numFmt formatCode="0.0" sourceLinked="1"/>
        <c:majorTickMark val="none"/>
        <c:minorTickMark val="none"/>
        <c:tickLblPos val="nextTo"/>
        <c:crossAx val="92273664"/>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Quarter1!$F$45:$F$49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28-4954-8636-259329EA7736}"/>
            </c:ext>
          </c:extLst>
        </c:ser>
        <c:dLbls>
          <c:showLegendKey val="0"/>
          <c:showVal val="0"/>
          <c:showCatName val="0"/>
          <c:showSerName val="0"/>
          <c:showPercent val="0"/>
          <c:showBubbleSize val="0"/>
        </c:dLbls>
        <c:gapWidth val="150"/>
        <c:axId val="93418624"/>
        <c:axId val="93420160"/>
      </c:barChart>
      <c:catAx>
        <c:axId val="93418624"/>
        <c:scaling>
          <c:orientation val="minMax"/>
        </c:scaling>
        <c:delete val="0"/>
        <c:axPos val="b"/>
        <c:numFmt formatCode="General" sourceLinked="0"/>
        <c:majorTickMark val="none"/>
        <c:minorTickMark val="none"/>
        <c:tickLblPos val="nextTo"/>
        <c:crossAx val="93420160"/>
        <c:crosses val="autoZero"/>
        <c:auto val="1"/>
        <c:lblAlgn val="ctr"/>
        <c:lblOffset val="100"/>
        <c:noMultiLvlLbl val="0"/>
      </c:catAx>
      <c:valAx>
        <c:axId val="93420160"/>
        <c:scaling>
          <c:orientation val="minMax"/>
          <c:max val="100"/>
        </c:scaling>
        <c:delete val="0"/>
        <c:axPos val="l"/>
        <c:majorGridlines/>
        <c:numFmt formatCode="0.0" sourceLinked="1"/>
        <c:majorTickMark val="none"/>
        <c:minorTickMark val="none"/>
        <c:tickLblPos val="nextTo"/>
        <c:crossAx val="93418624"/>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a:t>
            </a:r>
            <a:r>
              <a:rPr lang="en-IE" baseline="0"/>
              <a:t> Variances</a:t>
            </a:r>
            <a:endParaRPr lang="en-IE"/>
          </a:p>
        </c:rich>
      </c:tx>
      <c:overlay val="0"/>
    </c:title>
    <c:autoTitleDeleted val="0"/>
    <c:plotArea>
      <c:layout/>
      <c:barChart>
        <c:barDir val="col"/>
        <c:grouping val="clustered"/>
        <c:varyColors val="0"/>
        <c:ser>
          <c:idx val="0"/>
          <c:order val="0"/>
          <c:tx>
            <c:strRef>
              <c:f>Quarter1!$C$7</c:f>
              <c:strCache>
                <c:ptCount val="1"/>
                <c:pt idx="0">
                  <c:v>Quarter1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Quarter1!$F$50:$F$54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EEC-4249-88BD-2377FDAE38C2}"/>
            </c:ext>
          </c:extLst>
        </c:ser>
        <c:dLbls>
          <c:showLegendKey val="0"/>
          <c:showVal val="0"/>
          <c:showCatName val="0"/>
          <c:showSerName val="0"/>
          <c:showPercent val="0"/>
          <c:showBubbleSize val="0"/>
        </c:dLbls>
        <c:gapWidth val="150"/>
        <c:axId val="93457408"/>
        <c:axId val="93467392"/>
      </c:barChart>
      <c:catAx>
        <c:axId val="93457408"/>
        <c:scaling>
          <c:orientation val="minMax"/>
        </c:scaling>
        <c:delete val="0"/>
        <c:axPos val="b"/>
        <c:numFmt formatCode="General" sourceLinked="0"/>
        <c:majorTickMark val="none"/>
        <c:minorTickMark val="none"/>
        <c:tickLblPos val="nextTo"/>
        <c:crossAx val="93467392"/>
        <c:crosses val="autoZero"/>
        <c:auto val="1"/>
        <c:lblAlgn val="ctr"/>
        <c:lblOffset val="100"/>
        <c:noMultiLvlLbl val="0"/>
      </c:catAx>
      <c:valAx>
        <c:axId val="93467392"/>
        <c:scaling>
          <c:orientation val="minMax"/>
          <c:max val="100"/>
        </c:scaling>
        <c:delete val="0"/>
        <c:axPos val="l"/>
        <c:majorGridlines/>
        <c:numFmt formatCode="0.0" sourceLinked="1"/>
        <c:majorTickMark val="none"/>
        <c:minorTickMark val="none"/>
        <c:tickLblPos val="nextTo"/>
        <c:crossAx val="93457408"/>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Additional Parameters</a:t>
            </a:r>
          </a:p>
        </c:rich>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Results!$F$32:$F$36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B9-4152-AB97-C031EF807724}"/>
            </c:ext>
          </c:extLst>
        </c:ser>
        <c:dLbls>
          <c:showLegendKey val="0"/>
          <c:showVal val="0"/>
          <c:showCatName val="0"/>
          <c:showSerName val="0"/>
          <c:showPercent val="0"/>
          <c:showBubbleSize val="0"/>
        </c:dLbls>
        <c:gapWidth val="150"/>
        <c:axId val="89806336"/>
        <c:axId val="89807872"/>
      </c:barChart>
      <c:catAx>
        <c:axId val="89806336"/>
        <c:scaling>
          <c:orientation val="minMax"/>
        </c:scaling>
        <c:delete val="0"/>
        <c:axPos val="b"/>
        <c:numFmt formatCode="General" sourceLinked="0"/>
        <c:majorTickMark val="none"/>
        <c:minorTickMark val="none"/>
        <c:tickLblPos val="nextTo"/>
        <c:crossAx val="89807872"/>
        <c:crosses val="autoZero"/>
        <c:auto val="1"/>
        <c:lblAlgn val="ctr"/>
        <c:lblOffset val="100"/>
        <c:noMultiLvlLbl val="0"/>
      </c:catAx>
      <c:valAx>
        <c:axId val="89807872"/>
        <c:scaling>
          <c:orientation val="minMax"/>
          <c:max val="100"/>
        </c:scaling>
        <c:delete val="0"/>
        <c:axPos val="l"/>
        <c:majorGridlines/>
        <c:numFmt formatCode="0.0" sourceLinked="1"/>
        <c:majorTickMark val="none"/>
        <c:minorTickMark val="none"/>
        <c:tickLblPos val="nextTo"/>
        <c:crossAx val="89806336"/>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Apr!$B$1</c:f>
          <c:strCache>
            <c:ptCount val="1"/>
            <c:pt idx="0">
              <c:v>Audit of PEWS</c:v>
            </c:pt>
          </c:strCache>
        </c:strRef>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Apr!$B$62:$B$64</c:f>
              <c:strCache>
                <c:ptCount val="3"/>
                <c:pt idx="0">
                  <c:v> Documentation Standards</c:v>
                </c:pt>
                <c:pt idx="1">
                  <c:v> Parameters</c:v>
                </c:pt>
                <c:pt idx="2">
                  <c:v> Scoring</c:v>
                </c:pt>
              </c:strCache>
            </c:strRef>
          </c:cat>
          <c:val>
            <c:numRef>
              <c:f>Apr!$C$62:$C$64</c:f>
              <c:numCache>
                <c:formatCode>0.0</c:formatCode>
                <c:ptCount val="3"/>
                <c:pt idx="0">
                  <c:v>0</c:v>
                </c:pt>
                <c:pt idx="1">
                  <c:v>0</c:v>
                </c:pt>
                <c:pt idx="2">
                  <c:v>0</c:v>
                </c:pt>
              </c:numCache>
            </c:numRef>
          </c:val>
          <c:extLst>
            <c:ext xmlns:c16="http://schemas.microsoft.com/office/drawing/2014/chart" uri="{C3380CC4-5D6E-409C-BE32-E72D297353CC}">
              <c16:uniqueId val="{00000000-E565-4410-81D7-3C68640F35DD}"/>
            </c:ext>
          </c:extLst>
        </c:ser>
        <c:dLbls>
          <c:showLegendKey val="0"/>
          <c:showVal val="0"/>
          <c:showCatName val="0"/>
          <c:showSerName val="0"/>
          <c:showPercent val="0"/>
          <c:showBubbleSize val="0"/>
        </c:dLbls>
        <c:gapWidth val="150"/>
        <c:axId val="93537792"/>
        <c:axId val="93539328"/>
      </c:barChart>
      <c:catAx>
        <c:axId val="93537792"/>
        <c:scaling>
          <c:orientation val="minMax"/>
        </c:scaling>
        <c:delete val="0"/>
        <c:axPos val="b"/>
        <c:numFmt formatCode="General" sourceLinked="0"/>
        <c:majorTickMark val="none"/>
        <c:minorTickMark val="none"/>
        <c:tickLblPos val="nextTo"/>
        <c:crossAx val="93539328"/>
        <c:crosses val="autoZero"/>
        <c:auto val="1"/>
        <c:lblAlgn val="ctr"/>
        <c:lblOffset val="100"/>
        <c:noMultiLvlLbl val="0"/>
      </c:catAx>
      <c:valAx>
        <c:axId val="93539328"/>
        <c:scaling>
          <c:orientation val="minMax"/>
          <c:max val="100"/>
        </c:scaling>
        <c:delete val="0"/>
        <c:axPos val="l"/>
        <c:majorGridlines/>
        <c:numFmt formatCode="0.0" sourceLinked="1"/>
        <c:majorTickMark val="none"/>
        <c:minorTickMark val="none"/>
        <c:tickLblPos val="nextTo"/>
        <c:crossAx val="9353779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Apr!$B$1</c:f>
          <c:strCache>
            <c:ptCount val="1"/>
            <c:pt idx="0">
              <c:v>Audit of PEWS</c:v>
            </c:pt>
          </c:strCache>
        </c:strRef>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Apr!$B$65:$B$66</c:f>
              <c:strCache>
                <c:ptCount val="2"/>
                <c:pt idx="0">
                  <c:v>Escalation </c:v>
                </c:pt>
                <c:pt idx="1">
                  <c:v> Variance use</c:v>
                </c:pt>
              </c:strCache>
            </c:strRef>
          </c:cat>
          <c:val>
            <c:numRef>
              <c:f>Apr!$C$65:$C$66</c:f>
              <c:numCache>
                <c:formatCode>0.0</c:formatCode>
                <c:ptCount val="2"/>
                <c:pt idx="0">
                  <c:v>0</c:v>
                </c:pt>
                <c:pt idx="1">
                  <c:v>0</c:v>
                </c:pt>
              </c:numCache>
            </c:numRef>
          </c:val>
          <c:extLst>
            <c:ext xmlns:c16="http://schemas.microsoft.com/office/drawing/2014/chart" uri="{C3380CC4-5D6E-409C-BE32-E72D297353CC}">
              <c16:uniqueId val="{00000000-1D89-4BB8-AEAC-09937081445D}"/>
            </c:ext>
          </c:extLst>
        </c:ser>
        <c:dLbls>
          <c:showLegendKey val="0"/>
          <c:showVal val="0"/>
          <c:showCatName val="0"/>
          <c:showSerName val="0"/>
          <c:showPercent val="0"/>
          <c:showBubbleSize val="0"/>
        </c:dLbls>
        <c:gapWidth val="150"/>
        <c:axId val="93552000"/>
        <c:axId val="93574272"/>
      </c:barChart>
      <c:catAx>
        <c:axId val="93552000"/>
        <c:scaling>
          <c:orientation val="minMax"/>
        </c:scaling>
        <c:delete val="0"/>
        <c:axPos val="b"/>
        <c:numFmt formatCode="General" sourceLinked="0"/>
        <c:majorTickMark val="none"/>
        <c:minorTickMark val="none"/>
        <c:tickLblPos val="nextTo"/>
        <c:crossAx val="93574272"/>
        <c:crosses val="autoZero"/>
        <c:auto val="1"/>
        <c:lblAlgn val="ctr"/>
        <c:lblOffset val="100"/>
        <c:noMultiLvlLbl val="0"/>
      </c:catAx>
      <c:valAx>
        <c:axId val="93574272"/>
        <c:scaling>
          <c:orientation val="minMax"/>
          <c:max val="100"/>
        </c:scaling>
        <c:delete val="0"/>
        <c:axPos val="l"/>
        <c:majorGridlines/>
        <c:numFmt formatCode="0.0" sourceLinked="1"/>
        <c:majorTickMark val="none"/>
        <c:minorTickMark val="none"/>
        <c:tickLblPos val="nextTo"/>
        <c:crossAx val="93552000"/>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Apr!$B$1</c:f>
          <c:strCache>
            <c:ptCount val="1"/>
            <c:pt idx="0">
              <c:v>Audit of PEWS</c:v>
            </c:pt>
          </c:strCache>
        </c:strRef>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Apr!$B$67</c:f>
              <c:strCache>
                <c:ptCount val="1"/>
                <c:pt idx="0">
                  <c:v>Overall Compliance</c:v>
                </c:pt>
              </c:strCache>
            </c:strRef>
          </c:cat>
          <c:val>
            <c:numRef>
              <c:f>Apr!$C$67</c:f>
              <c:numCache>
                <c:formatCode>0.0</c:formatCode>
                <c:ptCount val="1"/>
                <c:pt idx="0">
                  <c:v>0</c:v>
                </c:pt>
              </c:numCache>
            </c:numRef>
          </c:val>
          <c:extLst>
            <c:ext xmlns:c16="http://schemas.microsoft.com/office/drawing/2014/chart" uri="{C3380CC4-5D6E-409C-BE32-E72D297353CC}">
              <c16:uniqueId val="{00000000-B544-4BA4-A4E9-E539AE671B29}"/>
            </c:ext>
          </c:extLst>
        </c:ser>
        <c:dLbls>
          <c:showLegendKey val="0"/>
          <c:showVal val="0"/>
          <c:showCatName val="0"/>
          <c:showSerName val="0"/>
          <c:showPercent val="0"/>
          <c:showBubbleSize val="0"/>
        </c:dLbls>
        <c:gapWidth val="150"/>
        <c:axId val="92026368"/>
        <c:axId val="92027904"/>
      </c:barChart>
      <c:catAx>
        <c:axId val="92026368"/>
        <c:scaling>
          <c:orientation val="minMax"/>
        </c:scaling>
        <c:delete val="0"/>
        <c:axPos val="b"/>
        <c:numFmt formatCode="General" sourceLinked="0"/>
        <c:majorTickMark val="none"/>
        <c:minorTickMark val="none"/>
        <c:tickLblPos val="nextTo"/>
        <c:crossAx val="92027904"/>
        <c:crosses val="autoZero"/>
        <c:auto val="1"/>
        <c:lblAlgn val="ctr"/>
        <c:lblOffset val="100"/>
        <c:noMultiLvlLbl val="0"/>
      </c:catAx>
      <c:valAx>
        <c:axId val="92027904"/>
        <c:scaling>
          <c:orientation val="minMax"/>
          <c:max val="100"/>
          <c:min val="0"/>
        </c:scaling>
        <c:delete val="0"/>
        <c:axPos val="l"/>
        <c:majorGridlines/>
        <c:numFmt formatCode="0.0" sourceLinked="1"/>
        <c:majorTickMark val="none"/>
        <c:minorTickMark val="none"/>
        <c:tickLblPos val="nextTo"/>
        <c:crossAx val="9202636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Apr!$B$18</c:f>
          <c:strCache>
            <c:ptCount val="1"/>
            <c:pt idx="0">
              <c:v>Section 1: DOCUMENTATION STANDARDS </c:v>
            </c:pt>
          </c:strCache>
        </c:strRef>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Apr!$F$19:$F$23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B87-4E1A-81AB-907112BD4ED0}"/>
            </c:ext>
          </c:extLst>
        </c:ser>
        <c:dLbls>
          <c:showLegendKey val="0"/>
          <c:showVal val="0"/>
          <c:showCatName val="0"/>
          <c:showSerName val="0"/>
          <c:showPercent val="0"/>
          <c:showBubbleSize val="0"/>
        </c:dLbls>
        <c:gapWidth val="150"/>
        <c:axId val="92052864"/>
        <c:axId val="93512832"/>
      </c:barChart>
      <c:catAx>
        <c:axId val="92052864"/>
        <c:scaling>
          <c:orientation val="minMax"/>
        </c:scaling>
        <c:delete val="0"/>
        <c:axPos val="b"/>
        <c:numFmt formatCode="General" sourceLinked="0"/>
        <c:majorTickMark val="none"/>
        <c:minorTickMark val="none"/>
        <c:tickLblPos val="nextTo"/>
        <c:crossAx val="93512832"/>
        <c:crosses val="autoZero"/>
        <c:auto val="1"/>
        <c:lblAlgn val="ctr"/>
        <c:lblOffset val="100"/>
        <c:noMultiLvlLbl val="0"/>
      </c:catAx>
      <c:valAx>
        <c:axId val="93512832"/>
        <c:scaling>
          <c:orientation val="minMax"/>
          <c:max val="100"/>
        </c:scaling>
        <c:delete val="0"/>
        <c:axPos val="l"/>
        <c:majorGridlines/>
        <c:numFmt formatCode="0.0" sourceLinked="1"/>
        <c:majorTickMark val="none"/>
        <c:minorTickMark val="none"/>
        <c:tickLblPos val="nextTo"/>
        <c:crossAx val="92052864"/>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Apr!$F$26:$F$31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0FC-491B-A472-4BC300CAB1ED}"/>
            </c:ext>
          </c:extLst>
        </c:ser>
        <c:dLbls>
          <c:showLegendKey val="0"/>
          <c:showVal val="0"/>
          <c:showCatName val="0"/>
          <c:showSerName val="0"/>
          <c:showPercent val="0"/>
          <c:showBubbleSize val="0"/>
        </c:dLbls>
        <c:gapWidth val="150"/>
        <c:axId val="92104192"/>
        <c:axId val="92105728"/>
      </c:barChart>
      <c:catAx>
        <c:axId val="92104192"/>
        <c:scaling>
          <c:orientation val="minMax"/>
        </c:scaling>
        <c:delete val="0"/>
        <c:axPos val="b"/>
        <c:numFmt formatCode="General" sourceLinked="0"/>
        <c:majorTickMark val="none"/>
        <c:minorTickMark val="none"/>
        <c:tickLblPos val="nextTo"/>
        <c:crossAx val="92105728"/>
        <c:crosses val="autoZero"/>
        <c:auto val="1"/>
        <c:lblAlgn val="ctr"/>
        <c:lblOffset val="100"/>
        <c:noMultiLvlLbl val="0"/>
      </c:catAx>
      <c:valAx>
        <c:axId val="92105728"/>
        <c:scaling>
          <c:orientation val="minMax"/>
          <c:max val="100"/>
        </c:scaling>
        <c:delete val="0"/>
        <c:axPos val="l"/>
        <c:majorGridlines/>
        <c:numFmt formatCode="0.0" sourceLinked="1"/>
        <c:majorTickMark val="none"/>
        <c:minorTickMark val="none"/>
        <c:tickLblPos val="nextTo"/>
        <c:crossAx val="92104192"/>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Apr!$F$32:$F$36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7E0-43BF-ADAF-6B9363E50C97}"/>
            </c:ext>
          </c:extLst>
        </c:ser>
        <c:dLbls>
          <c:showLegendKey val="0"/>
          <c:showVal val="0"/>
          <c:showCatName val="0"/>
          <c:showSerName val="0"/>
          <c:showPercent val="0"/>
          <c:showBubbleSize val="0"/>
        </c:dLbls>
        <c:gapWidth val="150"/>
        <c:axId val="92134784"/>
        <c:axId val="92140672"/>
      </c:barChart>
      <c:catAx>
        <c:axId val="92134784"/>
        <c:scaling>
          <c:orientation val="minMax"/>
        </c:scaling>
        <c:delete val="0"/>
        <c:axPos val="b"/>
        <c:numFmt formatCode="General" sourceLinked="0"/>
        <c:majorTickMark val="none"/>
        <c:minorTickMark val="none"/>
        <c:tickLblPos val="nextTo"/>
        <c:crossAx val="92140672"/>
        <c:crosses val="autoZero"/>
        <c:auto val="1"/>
        <c:lblAlgn val="ctr"/>
        <c:lblOffset val="100"/>
        <c:noMultiLvlLbl val="0"/>
      </c:catAx>
      <c:valAx>
        <c:axId val="92140672"/>
        <c:scaling>
          <c:orientation val="minMax"/>
          <c:max val="100"/>
        </c:scaling>
        <c:delete val="0"/>
        <c:axPos val="l"/>
        <c:majorGridlines/>
        <c:numFmt formatCode="0.0" sourceLinked="1"/>
        <c:majorTickMark val="none"/>
        <c:minorTickMark val="none"/>
        <c:tickLblPos val="nextTo"/>
        <c:crossAx val="9213478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Apr!$B$38</c:f>
          <c:strCache>
            <c:ptCount val="1"/>
            <c:pt idx="0">
              <c:v>Section 3: SCORING </c:v>
            </c:pt>
          </c:strCache>
        </c:strRef>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Apr!$B$39:$B$40</c:f>
              <c:strCache>
                <c:ptCount val="2"/>
                <c:pt idx="0">
                  <c:v>Every individual parameter score correct </c:v>
                </c:pt>
                <c:pt idx="1">
                  <c:v>Total PEWS Score correct on every entry</c:v>
                </c:pt>
              </c:strCache>
            </c:strRef>
          </c:cat>
          <c:val>
            <c:numRef>
              <c:f>Apr!$F$39:$F$40</c:f>
              <c:numCache>
                <c:formatCode>0.0</c:formatCode>
                <c:ptCount val="2"/>
                <c:pt idx="0">
                  <c:v>0</c:v>
                </c:pt>
                <c:pt idx="1">
                  <c:v>0</c:v>
                </c:pt>
              </c:numCache>
            </c:numRef>
          </c:val>
          <c:extLst>
            <c:ext xmlns:c16="http://schemas.microsoft.com/office/drawing/2014/chart" uri="{C3380CC4-5D6E-409C-BE32-E72D297353CC}">
              <c16:uniqueId val="{00000000-66CD-4D27-A264-FCA76D891C13}"/>
            </c:ext>
          </c:extLst>
        </c:ser>
        <c:dLbls>
          <c:showLegendKey val="0"/>
          <c:showVal val="0"/>
          <c:showCatName val="0"/>
          <c:showSerName val="0"/>
          <c:showPercent val="0"/>
          <c:showBubbleSize val="0"/>
        </c:dLbls>
        <c:gapWidth val="150"/>
        <c:axId val="94914048"/>
        <c:axId val="94915584"/>
      </c:barChart>
      <c:catAx>
        <c:axId val="94914048"/>
        <c:scaling>
          <c:orientation val="minMax"/>
        </c:scaling>
        <c:delete val="0"/>
        <c:axPos val="b"/>
        <c:numFmt formatCode="General" sourceLinked="0"/>
        <c:majorTickMark val="none"/>
        <c:minorTickMark val="none"/>
        <c:tickLblPos val="nextTo"/>
        <c:crossAx val="94915584"/>
        <c:crosses val="autoZero"/>
        <c:auto val="1"/>
        <c:lblAlgn val="ctr"/>
        <c:lblOffset val="100"/>
        <c:noMultiLvlLbl val="0"/>
      </c:catAx>
      <c:valAx>
        <c:axId val="94915584"/>
        <c:scaling>
          <c:orientation val="minMax"/>
          <c:max val="100"/>
        </c:scaling>
        <c:delete val="0"/>
        <c:axPos val="l"/>
        <c:majorGridlines/>
        <c:numFmt formatCode="0.0" sourceLinked="1"/>
        <c:majorTickMark val="none"/>
        <c:minorTickMark val="none"/>
        <c:tickLblPos val="nextTo"/>
        <c:crossAx val="9491404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Apr!$B$42</c:f>
          <c:strCache>
            <c:ptCount val="1"/>
            <c:pt idx="0">
              <c:v>Section 4: ESCALATION</c:v>
            </c:pt>
          </c:strCache>
        </c:strRef>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Apr!$B$43:$B$44</c:f>
              <c:strCache>
                <c:ptCount val="2"/>
                <c:pt idx="0">
                  <c:v>Evidence of Nursing Response to triggers</c:v>
                </c:pt>
                <c:pt idx="1">
                  <c:v>Evidence of Medical Response to requested action or review</c:v>
                </c:pt>
              </c:strCache>
            </c:strRef>
          </c:cat>
          <c:val>
            <c:numRef>
              <c:f>Apr!$F$43:$F$44</c:f>
              <c:numCache>
                <c:formatCode>0.0</c:formatCode>
                <c:ptCount val="2"/>
                <c:pt idx="0">
                  <c:v>0</c:v>
                </c:pt>
                <c:pt idx="1">
                  <c:v>0</c:v>
                </c:pt>
              </c:numCache>
            </c:numRef>
          </c:val>
          <c:extLst>
            <c:ext xmlns:c16="http://schemas.microsoft.com/office/drawing/2014/chart" uri="{C3380CC4-5D6E-409C-BE32-E72D297353CC}">
              <c16:uniqueId val="{00000000-F40F-463E-AD43-F152D0716DF0}"/>
            </c:ext>
          </c:extLst>
        </c:ser>
        <c:dLbls>
          <c:showLegendKey val="0"/>
          <c:showVal val="0"/>
          <c:showCatName val="0"/>
          <c:showSerName val="0"/>
          <c:showPercent val="0"/>
          <c:showBubbleSize val="0"/>
        </c:dLbls>
        <c:gapWidth val="150"/>
        <c:axId val="94944640"/>
        <c:axId val="94958720"/>
      </c:barChart>
      <c:catAx>
        <c:axId val="94944640"/>
        <c:scaling>
          <c:orientation val="minMax"/>
        </c:scaling>
        <c:delete val="0"/>
        <c:axPos val="b"/>
        <c:numFmt formatCode="General" sourceLinked="0"/>
        <c:majorTickMark val="none"/>
        <c:minorTickMark val="none"/>
        <c:tickLblPos val="nextTo"/>
        <c:crossAx val="94958720"/>
        <c:crosses val="autoZero"/>
        <c:auto val="1"/>
        <c:lblAlgn val="ctr"/>
        <c:lblOffset val="100"/>
        <c:noMultiLvlLbl val="0"/>
      </c:catAx>
      <c:valAx>
        <c:axId val="94958720"/>
        <c:scaling>
          <c:orientation val="minMax"/>
          <c:max val="100"/>
        </c:scaling>
        <c:delete val="0"/>
        <c:axPos val="l"/>
        <c:majorGridlines/>
        <c:numFmt formatCode="0.0" sourceLinked="1"/>
        <c:majorTickMark val="none"/>
        <c:minorTickMark val="none"/>
        <c:tickLblPos val="nextTo"/>
        <c:crossAx val="9494464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Apr!$F$47:$F$51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47E-4465-9A7C-DD0C5992FDAA}"/>
            </c:ext>
          </c:extLst>
        </c:ser>
        <c:dLbls>
          <c:showLegendKey val="0"/>
          <c:showVal val="0"/>
          <c:showCatName val="0"/>
          <c:showSerName val="0"/>
          <c:showPercent val="0"/>
          <c:showBubbleSize val="0"/>
        </c:dLbls>
        <c:gapWidth val="150"/>
        <c:axId val="94995968"/>
        <c:axId val="94997504"/>
      </c:barChart>
      <c:catAx>
        <c:axId val="94995968"/>
        <c:scaling>
          <c:orientation val="minMax"/>
        </c:scaling>
        <c:delete val="0"/>
        <c:axPos val="b"/>
        <c:numFmt formatCode="General" sourceLinked="0"/>
        <c:majorTickMark val="none"/>
        <c:minorTickMark val="none"/>
        <c:tickLblPos val="nextTo"/>
        <c:crossAx val="94997504"/>
        <c:crosses val="autoZero"/>
        <c:auto val="1"/>
        <c:lblAlgn val="ctr"/>
        <c:lblOffset val="100"/>
        <c:noMultiLvlLbl val="0"/>
      </c:catAx>
      <c:valAx>
        <c:axId val="94997504"/>
        <c:scaling>
          <c:orientation val="minMax"/>
          <c:max val="100"/>
        </c:scaling>
        <c:delete val="0"/>
        <c:axPos val="l"/>
        <c:majorGridlines/>
        <c:numFmt formatCode="0.0" sourceLinked="1"/>
        <c:majorTickMark val="none"/>
        <c:minorTickMark val="none"/>
        <c:tickLblPos val="nextTo"/>
        <c:crossAx val="9499596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Apr!$C$9</c:f>
              <c:strCache>
                <c:ptCount val="1"/>
                <c:pt idx="0">
                  <c:v>Apr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Apr!$B$52:$B$56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Apr!$F$52:$F$56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7CE-493B-AD75-537207957BF0}"/>
            </c:ext>
          </c:extLst>
        </c:ser>
        <c:dLbls>
          <c:showLegendKey val="0"/>
          <c:showVal val="0"/>
          <c:showCatName val="0"/>
          <c:showSerName val="0"/>
          <c:showPercent val="0"/>
          <c:showBubbleSize val="0"/>
        </c:dLbls>
        <c:gapWidth val="150"/>
        <c:axId val="95018368"/>
        <c:axId val="95032448"/>
      </c:barChart>
      <c:catAx>
        <c:axId val="95018368"/>
        <c:scaling>
          <c:orientation val="minMax"/>
        </c:scaling>
        <c:delete val="0"/>
        <c:axPos val="b"/>
        <c:numFmt formatCode="General" sourceLinked="0"/>
        <c:majorTickMark val="none"/>
        <c:minorTickMark val="none"/>
        <c:tickLblPos val="nextTo"/>
        <c:crossAx val="95032448"/>
        <c:crosses val="autoZero"/>
        <c:auto val="1"/>
        <c:lblAlgn val="ctr"/>
        <c:lblOffset val="100"/>
        <c:noMultiLvlLbl val="0"/>
      </c:catAx>
      <c:valAx>
        <c:axId val="95032448"/>
        <c:scaling>
          <c:orientation val="minMax"/>
          <c:max val="100"/>
        </c:scaling>
        <c:delete val="0"/>
        <c:axPos val="l"/>
        <c:majorGridlines/>
        <c:numFmt formatCode="0.0" sourceLinked="1"/>
        <c:majorTickMark val="none"/>
        <c:minorTickMark val="none"/>
        <c:tickLblPos val="nextTo"/>
        <c:crossAx val="9501836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Results!$B$38</c:f>
          <c:strCache>
            <c:ptCount val="1"/>
            <c:pt idx="0">
              <c:v>Section 3: SCORING </c:v>
            </c:pt>
          </c:strCache>
        </c:strRef>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Results!$B$39:$B$40</c:f>
              <c:strCache>
                <c:ptCount val="2"/>
                <c:pt idx="0">
                  <c:v>Every individual parameter score correct </c:v>
                </c:pt>
                <c:pt idx="1">
                  <c:v>Total PEWS Score correct on every entry</c:v>
                </c:pt>
              </c:strCache>
            </c:strRef>
          </c:cat>
          <c:val>
            <c:numRef>
              <c:f>Results!$F$39:$F$40</c:f>
              <c:numCache>
                <c:formatCode>0.0</c:formatCode>
                <c:ptCount val="2"/>
                <c:pt idx="0">
                  <c:v>0</c:v>
                </c:pt>
                <c:pt idx="1">
                  <c:v>0</c:v>
                </c:pt>
              </c:numCache>
            </c:numRef>
          </c:val>
          <c:extLst>
            <c:ext xmlns:c16="http://schemas.microsoft.com/office/drawing/2014/chart" uri="{C3380CC4-5D6E-409C-BE32-E72D297353CC}">
              <c16:uniqueId val="{00000000-5077-4A8D-9B34-EBD22F5A81FB}"/>
            </c:ext>
          </c:extLst>
        </c:ser>
        <c:dLbls>
          <c:showLegendKey val="0"/>
          <c:showVal val="0"/>
          <c:showCatName val="0"/>
          <c:showSerName val="0"/>
          <c:showPercent val="0"/>
          <c:showBubbleSize val="0"/>
        </c:dLbls>
        <c:gapWidth val="150"/>
        <c:axId val="89828736"/>
        <c:axId val="89830528"/>
      </c:barChart>
      <c:catAx>
        <c:axId val="89828736"/>
        <c:scaling>
          <c:orientation val="minMax"/>
        </c:scaling>
        <c:delete val="0"/>
        <c:axPos val="b"/>
        <c:numFmt formatCode="General" sourceLinked="0"/>
        <c:majorTickMark val="none"/>
        <c:minorTickMark val="none"/>
        <c:tickLblPos val="nextTo"/>
        <c:crossAx val="89830528"/>
        <c:crosses val="autoZero"/>
        <c:auto val="1"/>
        <c:lblAlgn val="ctr"/>
        <c:lblOffset val="100"/>
        <c:noMultiLvlLbl val="0"/>
      </c:catAx>
      <c:valAx>
        <c:axId val="89830528"/>
        <c:scaling>
          <c:orientation val="minMax"/>
          <c:max val="100"/>
        </c:scaling>
        <c:delete val="0"/>
        <c:axPos val="l"/>
        <c:majorGridlines/>
        <c:numFmt formatCode="0.0" sourceLinked="1"/>
        <c:majorTickMark val="none"/>
        <c:minorTickMark val="none"/>
        <c:tickLblPos val="nextTo"/>
        <c:crossAx val="89828736"/>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May!$B$1</c:f>
          <c:strCache>
            <c:ptCount val="1"/>
            <c:pt idx="0">
              <c:v>Audit of PEWS</c:v>
            </c:pt>
          </c:strCache>
        </c:strRef>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May!$B$62:$B$64</c:f>
              <c:strCache>
                <c:ptCount val="3"/>
                <c:pt idx="0">
                  <c:v> Documentation Standards</c:v>
                </c:pt>
                <c:pt idx="1">
                  <c:v> Parameters</c:v>
                </c:pt>
                <c:pt idx="2">
                  <c:v> Scoring</c:v>
                </c:pt>
              </c:strCache>
            </c:strRef>
          </c:cat>
          <c:val>
            <c:numRef>
              <c:f>May!$C$62:$C$64</c:f>
              <c:numCache>
                <c:formatCode>0.0</c:formatCode>
                <c:ptCount val="3"/>
                <c:pt idx="0">
                  <c:v>0</c:v>
                </c:pt>
                <c:pt idx="1">
                  <c:v>0</c:v>
                </c:pt>
                <c:pt idx="2">
                  <c:v>0</c:v>
                </c:pt>
              </c:numCache>
            </c:numRef>
          </c:val>
          <c:extLst>
            <c:ext xmlns:c16="http://schemas.microsoft.com/office/drawing/2014/chart" uri="{C3380CC4-5D6E-409C-BE32-E72D297353CC}">
              <c16:uniqueId val="{00000000-C92D-4A43-9979-4E3C65811438}"/>
            </c:ext>
          </c:extLst>
        </c:ser>
        <c:dLbls>
          <c:showLegendKey val="0"/>
          <c:showVal val="0"/>
          <c:showCatName val="0"/>
          <c:showSerName val="0"/>
          <c:showPercent val="0"/>
          <c:showBubbleSize val="0"/>
        </c:dLbls>
        <c:gapWidth val="150"/>
        <c:axId val="95106944"/>
        <c:axId val="95108480"/>
      </c:barChart>
      <c:catAx>
        <c:axId val="95106944"/>
        <c:scaling>
          <c:orientation val="minMax"/>
        </c:scaling>
        <c:delete val="0"/>
        <c:axPos val="b"/>
        <c:numFmt formatCode="General" sourceLinked="0"/>
        <c:majorTickMark val="none"/>
        <c:minorTickMark val="none"/>
        <c:tickLblPos val="nextTo"/>
        <c:crossAx val="95108480"/>
        <c:crosses val="autoZero"/>
        <c:auto val="1"/>
        <c:lblAlgn val="ctr"/>
        <c:lblOffset val="100"/>
        <c:noMultiLvlLbl val="0"/>
      </c:catAx>
      <c:valAx>
        <c:axId val="95108480"/>
        <c:scaling>
          <c:orientation val="minMax"/>
          <c:max val="100"/>
        </c:scaling>
        <c:delete val="0"/>
        <c:axPos val="l"/>
        <c:majorGridlines/>
        <c:numFmt formatCode="0.0" sourceLinked="1"/>
        <c:majorTickMark val="none"/>
        <c:minorTickMark val="none"/>
        <c:tickLblPos val="nextTo"/>
        <c:crossAx val="95106944"/>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May!$B$1</c:f>
          <c:strCache>
            <c:ptCount val="1"/>
            <c:pt idx="0">
              <c:v>Audit of PEWS</c:v>
            </c:pt>
          </c:strCache>
        </c:strRef>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May!$B$65:$B$66</c:f>
              <c:strCache>
                <c:ptCount val="2"/>
                <c:pt idx="0">
                  <c:v>Escalation </c:v>
                </c:pt>
                <c:pt idx="1">
                  <c:v> Variance use</c:v>
                </c:pt>
              </c:strCache>
            </c:strRef>
          </c:cat>
          <c:val>
            <c:numRef>
              <c:f>May!$C$65:$C$66</c:f>
              <c:numCache>
                <c:formatCode>0.0</c:formatCode>
                <c:ptCount val="2"/>
                <c:pt idx="0">
                  <c:v>0</c:v>
                </c:pt>
                <c:pt idx="1">
                  <c:v>0</c:v>
                </c:pt>
              </c:numCache>
            </c:numRef>
          </c:val>
          <c:extLst>
            <c:ext xmlns:c16="http://schemas.microsoft.com/office/drawing/2014/chart" uri="{C3380CC4-5D6E-409C-BE32-E72D297353CC}">
              <c16:uniqueId val="{00000000-4866-4210-A476-CE5743F26460}"/>
            </c:ext>
          </c:extLst>
        </c:ser>
        <c:dLbls>
          <c:showLegendKey val="0"/>
          <c:showVal val="0"/>
          <c:showCatName val="0"/>
          <c:showSerName val="0"/>
          <c:showPercent val="0"/>
          <c:showBubbleSize val="0"/>
        </c:dLbls>
        <c:gapWidth val="150"/>
        <c:axId val="95150080"/>
        <c:axId val="95151616"/>
      </c:barChart>
      <c:catAx>
        <c:axId val="95150080"/>
        <c:scaling>
          <c:orientation val="minMax"/>
        </c:scaling>
        <c:delete val="0"/>
        <c:axPos val="b"/>
        <c:numFmt formatCode="General" sourceLinked="0"/>
        <c:majorTickMark val="none"/>
        <c:minorTickMark val="none"/>
        <c:tickLblPos val="nextTo"/>
        <c:crossAx val="95151616"/>
        <c:crosses val="autoZero"/>
        <c:auto val="1"/>
        <c:lblAlgn val="ctr"/>
        <c:lblOffset val="100"/>
        <c:noMultiLvlLbl val="0"/>
      </c:catAx>
      <c:valAx>
        <c:axId val="95151616"/>
        <c:scaling>
          <c:orientation val="minMax"/>
          <c:max val="100"/>
        </c:scaling>
        <c:delete val="0"/>
        <c:axPos val="l"/>
        <c:majorGridlines/>
        <c:numFmt formatCode="0.0" sourceLinked="1"/>
        <c:majorTickMark val="none"/>
        <c:minorTickMark val="none"/>
        <c:tickLblPos val="nextTo"/>
        <c:crossAx val="95150080"/>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May!$B$1</c:f>
          <c:strCache>
            <c:ptCount val="1"/>
            <c:pt idx="0">
              <c:v>Audit of PEWS</c:v>
            </c:pt>
          </c:strCache>
        </c:strRef>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May!$B$67</c:f>
              <c:strCache>
                <c:ptCount val="1"/>
                <c:pt idx="0">
                  <c:v>Overall Compliance</c:v>
                </c:pt>
              </c:strCache>
            </c:strRef>
          </c:cat>
          <c:val>
            <c:numRef>
              <c:f>May!$C$67</c:f>
              <c:numCache>
                <c:formatCode>0.0</c:formatCode>
                <c:ptCount val="1"/>
                <c:pt idx="0">
                  <c:v>0</c:v>
                </c:pt>
              </c:numCache>
            </c:numRef>
          </c:val>
          <c:extLst>
            <c:ext xmlns:c16="http://schemas.microsoft.com/office/drawing/2014/chart" uri="{C3380CC4-5D6E-409C-BE32-E72D297353CC}">
              <c16:uniqueId val="{00000000-C2B4-4785-B9B9-7112CDF0C8FB}"/>
            </c:ext>
          </c:extLst>
        </c:ser>
        <c:dLbls>
          <c:showLegendKey val="0"/>
          <c:showVal val="0"/>
          <c:showCatName val="0"/>
          <c:showSerName val="0"/>
          <c:showPercent val="0"/>
          <c:showBubbleSize val="0"/>
        </c:dLbls>
        <c:gapWidth val="150"/>
        <c:axId val="95238016"/>
        <c:axId val="95239552"/>
      </c:barChart>
      <c:catAx>
        <c:axId val="95238016"/>
        <c:scaling>
          <c:orientation val="minMax"/>
        </c:scaling>
        <c:delete val="0"/>
        <c:axPos val="b"/>
        <c:numFmt formatCode="General" sourceLinked="0"/>
        <c:majorTickMark val="none"/>
        <c:minorTickMark val="none"/>
        <c:tickLblPos val="nextTo"/>
        <c:crossAx val="95239552"/>
        <c:crosses val="autoZero"/>
        <c:auto val="1"/>
        <c:lblAlgn val="ctr"/>
        <c:lblOffset val="100"/>
        <c:noMultiLvlLbl val="0"/>
      </c:catAx>
      <c:valAx>
        <c:axId val="95239552"/>
        <c:scaling>
          <c:orientation val="minMax"/>
          <c:max val="100"/>
          <c:min val="0"/>
        </c:scaling>
        <c:delete val="0"/>
        <c:axPos val="l"/>
        <c:majorGridlines/>
        <c:numFmt formatCode="0.0" sourceLinked="1"/>
        <c:majorTickMark val="none"/>
        <c:minorTickMark val="none"/>
        <c:tickLblPos val="nextTo"/>
        <c:crossAx val="95238016"/>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May!$B$18</c:f>
          <c:strCache>
            <c:ptCount val="1"/>
            <c:pt idx="0">
              <c:v>Section 1: DOCUMENTATION STANDARDS </c:v>
            </c:pt>
          </c:strCache>
        </c:strRef>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May!$F$19:$F$23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1D7-4D2B-BAA6-1073EE913859}"/>
            </c:ext>
          </c:extLst>
        </c:ser>
        <c:dLbls>
          <c:showLegendKey val="0"/>
          <c:showVal val="0"/>
          <c:showCatName val="0"/>
          <c:showSerName val="0"/>
          <c:showPercent val="0"/>
          <c:showBubbleSize val="0"/>
        </c:dLbls>
        <c:gapWidth val="150"/>
        <c:axId val="95281152"/>
        <c:axId val="95282688"/>
      </c:barChart>
      <c:catAx>
        <c:axId val="95281152"/>
        <c:scaling>
          <c:orientation val="minMax"/>
        </c:scaling>
        <c:delete val="0"/>
        <c:axPos val="b"/>
        <c:numFmt formatCode="General" sourceLinked="0"/>
        <c:majorTickMark val="none"/>
        <c:minorTickMark val="none"/>
        <c:tickLblPos val="nextTo"/>
        <c:crossAx val="95282688"/>
        <c:crosses val="autoZero"/>
        <c:auto val="1"/>
        <c:lblAlgn val="ctr"/>
        <c:lblOffset val="100"/>
        <c:noMultiLvlLbl val="0"/>
      </c:catAx>
      <c:valAx>
        <c:axId val="95282688"/>
        <c:scaling>
          <c:orientation val="minMax"/>
          <c:max val="100"/>
        </c:scaling>
        <c:delete val="0"/>
        <c:axPos val="l"/>
        <c:majorGridlines/>
        <c:numFmt formatCode="0.0" sourceLinked="1"/>
        <c:majorTickMark val="none"/>
        <c:minorTickMark val="none"/>
        <c:tickLblPos val="nextTo"/>
        <c:crossAx val="95281152"/>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May!$F$26:$F$31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001-4118-98D0-0F0F5A5D04FA}"/>
            </c:ext>
          </c:extLst>
        </c:ser>
        <c:dLbls>
          <c:showLegendKey val="0"/>
          <c:showVal val="0"/>
          <c:showCatName val="0"/>
          <c:showSerName val="0"/>
          <c:showPercent val="0"/>
          <c:showBubbleSize val="0"/>
        </c:dLbls>
        <c:gapWidth val="150"/>
        <c:axId val="95295360"/>
        <c:axId val="95296896"/>
      </c:barChart>
      <c:catAx>
        <c:axId val="95295360"/>
        <c:scaling>
          <c:orientation val="minMax"/>
        </c:scaling>
        <c:delete val="0"/>
        <c:axPos val="b"/>
        <c:numFmt formatCode="General" sourceLinked="0"/>
        <c:majorTickMark val="none"/>
        <c:minorTickMark val="none"/>
        <c:tickLblPos val="nextTo"/>
        <c:crossAx val="95296896"/>
        <c:crosses val="autoZero"/>
        <c:auto val="1"/>
        <c:lblAlgn val="ctr"/>
        <c:lblOffset val="100"/>
        <c:noMultiLvlLbl val="0"/>
      </c:catAx>
      <c:valAx>
        <c:axId val="95296896"/>
        <c:scaling>
          <c:orientation val="minMax"/>
          <c:max val="100"/>
        </c:scaling>
        <c:delete val="0"/>
        <c:axPos val="l"/>
        <c:majorGridlines/>
        <c:numFmt formatCode="0.0" sourceLinked="1"/>
        <c:majorTickMark val="none"/>
        <c:minorTickMark val="none"/>
        <c:tickLblPos val="nextTo"/>
        <c:crossAx val="95295360"/>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May!$F$32:$F$36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013-4F01-9CC9-E65CA384778E}"/>
            </c:ext>
          </c:extLst>
        </c:ser>
        <c:dLbls>
          <c:showLegendKey val="0"/>
          <c:showVal val="0"/>
          <c:showCatName val="0"/>
          <c:showSerName val="0"/>
          <c:showPercent val="0"/>
          <c:showBubbleSize val="0"/>
        </c:dLbls>
        <c:gapWidth val="150"/>
        <c:axId val="95358976"/>
        <c:axId val="95360512"/>
      </c:barChart>
      <c:catAx>
        <c:axId val="95358976"/>
        <c:scaling>
          <c:orientation val="minMax"/>
        </c:scaling>
        <c:delete val="0"/>
        <c:axPos val="b"/>
        <c:numFmt formatCode="General" sourceLinked="0"/>
        <c:majorTickMark val="none"/>
        <c:minorTickMark val="none"/>
        <c:tickLblPos val="nextTo"/>
        <c:crossAx val="95360512"/>
        <c:crosses val="autoZero"/>
        <c:auto val="1"/>
        <c:lblAlgn val="ctr"/>
        <c:lblOffset val="100"/>
        <c:noMultiLvlLbl val="0"/>
      </c:catAx>
      <c:valAx>
        <c:axId val="95360512"/>
        <c:scaling>
          <c:orientation val="minMax"/>
          <c:max val="100"/>
        </c:scaling>
        <c:delete val="0"/>
        <c:axPos val="l"/>
        <c:majorGridlines/>
        <c:numFmt formatCode="0.0" sourceLinked="1"/>
        <c:majorTickMark val="none"/>
        <c:minorTickMark val="none"/>
        <c:tickLblPos val="nextTo"/>
        <c:crossAx val="9535897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May!$B$38</c:f>
          <c:strCache>
            <c:ptCount val="1"/>
            <c:pt idx="0">
              <c:v>Section 3: SCORING </c:v>
            </c:pt>
          </c:strCache>
        </c:strRef>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May!$B$39:$B$40</c:f>
              <c:strCache>
                <c:ptCount val="2"/>
                <c:pt idx="0">
                  <c:v>Every individual parameter score correct </c:v>
                </c:pt>
                <c:pt idx="1">
                  <c:v>Total PEWS Score correct on every entry</c:v>
                </c:pt>
              </c:strCache>
            </c:strRef>
          </c:cat>
          <c:val>
            <c:numRef>
              <c:f>May!$F$39:$F$40</c:f>
              <c:numCache>
                <c:formatCode>0.0</c:formatCode>
                <c:ptCount val="2"/>
                <c:pt idx="0">
                  <c:v>0</c:v>
                </c:pt>
                <c:pt idx="1">
                  <c:v>0</c:v>
                </c:pt>
              </c:numCache>
            </c:numRef>
          </c:val>
          <c:extLst>
            <c:ext xmlns:c16="http://schemas.microsoft.com/office/drawing/2014/chart" uri="{C3380CC4-5D6E-409C-BE32-E72D297353CC}">
              <c16:uniqueId val="{00000000-8F6D-4350-9008-4FD46F682679}"/>
            </c:ext>
          </c:extLst>
        </c:ser>
        <c:dLbls>
          <c:showLegendKey val="0"/>
          <c:showVal val="0"/>
          <c:showCatName val="0"/>
          <c:showSerName val="0"/>
          <c:showPercent val="0"/>
          <c:showBubbleSize val="0"/>
        </c:dLbls>
        <c:gapWidth val="150"/>
        <c:axId val="95385472"/>
        <c:axId val="95387008"/>
      </c:barChart>
      <c:catAx>
        <c:axId val="95385472"/>
        <c:scaling>
          <c:orientation val="minMax"/>
        </c:scaling>
        <c:delete val="0"/>
        <c:axPos val="b"/>
        <c:numFmt formatCode="General" sourceLinked="0"/>
        <c:majorTickMark val="none"/>
        <c:minorTickMark val="none"/>
        <c:tickLblPos val="nextTo"/>
        <c:crossAx val="95387008"/>
        <c:crosses val="autoZero"/>
        <c:auto val="1"/>
        <c:lblAlgn val="ctr"/>
        <c:lblOffset val="100"/>
        <c:noMultiLvlLbl val="0"/>
      </c:catAx>
      <c:valAx>
        <c:axId val="95387008"/>
        <c:scaling>
          <c:orientation val="minMax"/>
          <c:max val="100"/>
        </c:scaling>
        <c:delete val="0"/>
        <c:axPos val="l"/>
        <c:majorGridlines/>
        <c:numFmt formatCode="0.0" sourceLinked="1"/>
        <c:majorTickMark val="none"/>
        <c:minorTickMark val="none"/>
        <c:tickLblPos val="nextTo"/>
        <c:crossAx val="9538547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May!$B$42</c:f>
          <c:strCache>
            <c:ptCount val="1"/>
            <c:pt idx="0">
              <c:v>Section 4: ESCALATION</c:v>
            </c:pt>
          </c:strCache>
        </c:strRef>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May!$B$43:$B$44</c:f>
              <c:strCache>
                <c:ptCount val="2"/>
                <c:pt idx="0">
                  <c:v>Evidence of Nursing Response to triggers</c:v>
                </c:pt>
                <c:pt idx="1">
                  <c:v>Evidence of Medical Response to requested action or review</c:v>
                </c:pt>
              </c:strCache>
            </c:strRef>
          </c:cat>
          <c:val>
            <c:numRef>
              <c:f>May!$F$43:$F$44</c:f>
              <c:numCache>
                <c:formatCode>0.0</c:formatCode>
                <c:ptCount val="2"/>
                <c:pt idx="0">
                  <c:v>0</c:v>
                </c:pt>
                <c:pt idx="1">
                  <c:v>0</c:v>
                </c:pt>
              </c:numCache>
            </c:numRef>
          </c:val>
          <c:extLst>
            <c:ext xmlns:c16="http://schemas.microsoft.com/office/drawing/2014/chart" uri="{C3380CC4-5D6E-409C-BE32-E72D297353CC}">
              <c16:uniqueId val="{00000000-6454-407E-B7B2-3D1A9D1A6425}"/>
            </c:ext>
          </c:extLst>
        </c:ser>
        <c:dLbls>
          <c:showLegendKey val="0"/>
          <c:showVal val="0"/>
          <c:showCatName val="0"/>
          <c:showSerName val="0"/>
          <c:showPercent val="0"/>
          <c:showBubbleSize val="0"/>
        </c:dLbls>
        <c:gapWidth val="150"/>
        <c:axId val="95416320"/>
        <c:axId val="95417856"/>
      </c:barChart>
      <c:catAx>
        <c:axId val="95416320"/>
        <c:scaling>
          <c:orientation val="minMax"/>
        </c:scaling>
        <c:delete val="0"/>
        <c:axPos val="b"/>
        <c:numFmt formatCode="General" sourceLinked="0"/>
        <c:majorTickMark val="none"/>
        <c:minorTickMark val="none"/>
        <c:tickLblPos val="nextTo"/>
        <c:crossAx val="95417856"/>
        <c:crosses val="autoZero"/>
        <c:auto val="1"/>
        <c:lblAlgn val="ctr"/>
        <c:lblOffset val="100"/>
        <c:noMultiLvlLbl val="0"/>
      </c:catAx>
      <c:valAx>
        <c:axId val="95417856"/>
        <c:scaling>
          <c:orientation val="minMax"/>
          <c:max val="100"/>
        </c:scaling>
        <c:delete val="0"/>
        <c:axPos val="l"/>
        <c:majorGridlines/>
        <c:numFmt formatCode="0.0" sourceLinked="1"/>
        <c:majorTickMark val="none"/>
        <c:minorTickMark val="none"/>
        <c:tickLblPos val="nextTo"/>
        <c:crossAx val="9541632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May!$F$47:$F$51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FD8-4C85-9161-0CF54F822895}"/>
            </c:ext>
          </c:extLst>
        </c:ser>
        <c:dLbls>
          <c:showLegendKey val="0"/>
          <c:showVal val="0"/>
          <c:showCatName val="0"/>
          <c:showSerName val="0"/>
          <c:showPercent val="0"/>
          <c:showBubbleSize val="0"/>
        </c:dLbls>
        <c:gapWidth val="150"/>
        <c:axId val="95582080"/>
        <c:axId val="95583616"/>
      </c:barChart>
      <c:catAx>
        <c:axId val="95582080"/>
        <c:scaling>
          <c:orientation val="minMax"/>
        </c:scaling>
        <c:delete val="0"/>
        <c:axPos val="b"/>
        <c:numFmt formatCode="General" sourceLinked="0"/>
        <c:majorTickMark val="none"/>
        <c:minorTickMark val="none"/>
        <c:tickLblPos val="nextTo"/>
        <c:crossAx val="95583616"/>
        <c:crosses val="autoZero"/>
        <c:auto val="1"/>
        <c:lblAlgn val="ctr"/>
        <c:lblOffset val="100"/>
        <c:noMultiLvlLbl val="0"/>
      </c:catAx>
      <c:valAx>
        <c:axId val="95583616"/>
        <c:scaling>
          <c:orientation val="minMax"/>
          <c:max val="100"/>
        </c:scaling>
        <c:delete val="0"/>
        <c:axPos val="l"/>
        <c:majorGridlines/>
        <c:numFmt formatCode="0.0" sourceLinked="1"/>
        <c:majorTickMark val="none"/>
        <c:minorTickMark val="none"/>
        <c:tickLblPos val="nextTo"/>
        <c:crossAx val="9558208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May!$C$9</c:f>
              <c:strCache>
                <c:ptCount val="1"/>
                <c:pt idx="0">
                  <c:v>May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May!$B$52:$B$56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May!$F$52:$F$56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3F-4577-B73D-FCBD5F4B92AE}"/>
            </c:ext>
          </c:extLst>
        </c:ser>
        <c:dLbls>
          <c:showLegendKey val="0"/>
          <c:showVal val="0"/>
          <c:showCatName val="0"/>
          <c:showSerName val="0"/>
          <c:showPercent val="0"/>
          <c:showBubbleSize val="0"/>
        </c:dLbls>
        <c:gapWidth val="150"/>
        <c:axId val="95617024"/>
        <c:axId val="95618560"/>
      </c:barChart>
      <c:catAx>
        <c:axId val="95617024"/>
        <c:scaling>
          <c:orientation val="minMax"/>
        </c:scaling>
        <c:delete val="0"/>
        <c:axPos val="b"/>
        <c:numFmt formatCode="General" sourceLinked="0"/>
        <c:majorTickMark val="none"/>
        <c:minorTickMark val="none"/>
        <c:tickLblPos val="nextTo"/>
        <c:crossAx val="95618560"/>
        <c:crosses val="autoZero"/>
        <c:auto val="1"/>
        <c:lblAlgn val="ctr"/>
        <c:lblOffset val="100"/>
        <c:noMultiLvlLbl val="0"/>
      </c:catAx>
      <c:valAx>
        <c:axId val="95618560"/>
        <c:scaling>
          <c:orientation val="minMax"/>
          <c:max val="100"/>
        </c:scaling>
        <c:delete val="0"/>
        <c:axPos val="l"/>
        <c:majorGridlines/>
        <c:numFmt formatCode="0.0" sourceLinked="1"/>
        <c:majorTickMark val="none"/>
        <c:minorTickMark val="none"/>
        <c:tickLblPos val="nextTo"/>
        <c:crossAx val="9561702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Results!$B$42</c:f>
          <c:strCache>
            <c:ptCount val="1"/>
            <c:pt idx="0">
              <c:v>Section 4: ESCALATION</c:v>
            </c:pt>
          </c:strCache>
        </c:strRef>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Results!$B$43:$B$44</c:f>
              <c:strCache>
                <c:ptCount val="2"/>
                <c:pt idx="0">
                  <c:v>Evidence of Nursing Response to triggers</c:v>
                </c:pt>
                <c:pt idx="1">
                  <c:v>Evidence of Medical Response to requested action or review</c:v>
                </c:pt>
              </c:strCache>
            </c:strRef>
          </c:cat>
          <c:val>
            <c:numRef>
              <c:f>Results!$F$43:$F$44</c:f>
              <c:numCache>
                <c:formatCode>0.0</c:formatCode>
                <c:ptCount val="2"/>
                <c:pt idx="0">
                  <c:v>0</c:v>
                </c:pt>
                <c:pt idx="1">
                  <c:v>0</c:v>
                </c:pt>
              </c:numCache>
            </c:numRef>
          </c:val>
          <c:extLst>
            <c:ext xmlns:c16="http://schemas.microsoft.com/office/drawing/2014/chart" uri="{C3380CC4-5D6E-409C-BE32-E72D297353CC}">
              <c16:uniqueId val="{00000000-AC99-4E84-A3C0-22701A7F6EC4}"/>
            </c:ext>
          </c:extLst>
        </c:ser>
        <c:dLbls>
          <c:showLegendKey val="0"/>
          <c:showVal val="0"/>
          <c:showCatName val="0"/>
          <c:showSerName val="0"/>
          <c:showPercent val="0"/>
          <c:showBubbleSize val="0"/>
        </c:dLbls>
        <c:gapWidth val="150"/>
        <c:axId val="89919488"/>
        <c:axId val="89921024"/>
      </c:barChart>
      <c:catAx>
        <c:axId val="89919488"/>
        <c:scaling>
          <c:orientation val="minMax"/>
        </c:scaling>
        <c:delete val="0"/>
        <c:axPos val="b"/>
        <c:numFmt formatCode="General" sourceLinked="0"/>
        <c:majorTickMark val="none"/>
        <c:minorTickMark val="none"/>
        <c:tickLblPos val="nextTo"/>
        <c:crossAx val="89921024"/>
        <c:crosses val="autoZero"/>
        <c:auto val="1"/>
        <c:lblAlgn val="ctr"/>
        <c:lblOffset val="100"/>
        <c:noMultiLvlLbl val="0"/>
      </c:catAx>
      <c:valAx>
        <c:axId val="89921024"/>
        <c:scaling>
          <c:orientation val="minMax"/>
          <c:max val="100"/>
        </c:scaling>
        <c:delete val="0"/>
        <c:axPos val="l"/>
        <c:majorGridlines/>
        <c:numFmt formatCode="0.0" sourceLinked="1"/>
        <c:majorTickMark val="none"/>
        <c:minorTickMark val="none"/>
        <c:tickLblPos val="nextTo"/>
        <c:crossAx val="89919488"/>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Jun!$B$1</c:f>
          <c:strCache>
            <c:ptCount val="1"/>
            <c:pt idx="0">
              <c:v>Audit of PEWS</c:v>
            </c:pt>
          </c:strCache>
        </c:strRef>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Jun!$B$62:$B$64</c:f>
              <c:strCache>
                <c:ptCount val="3"/>
                <c:pt idx="0">
                  <c:v> Documentation Standards</c:v>
                </c:pt>
                <c:pt idx="1">
                  <c:v> Parameters</c:v>
                </c:pt>
                <c:pt idx="2">
                  <c:v> Scoring</c:v>
                </c:pt>
              </c:strCache>
            </c:strRef>
          </c:cat>
          <c:val>
            <c:numRef>
              <c:f>Jun!$C$62:$C$64</c:f>
              <c:numCache>
                <c:formatCode>0.0</c:formatCode>
                <c:ptCount val="3"/>
                <c:pt idx="0">
                  <c:v>0</c:v>
                </c:pt>
                <c:pt idx="1">
                  <c:v>0</c:v>
                </c:pt>
                <c:pt idx="2">
                  <c:v>0</c:v>
                </c:pt>
              </c:numCache>
            </c:numRef>
          </c:val>
          <c:extLst>
            <c:ext xmlns:c16="http://schemas.microsoft.com/office/drawing/2014/chart" uri="{C3380CC4-5D6E-409C-BE32-E72D297353CC}">
              <c16:uniqueId val="{00000000-54B2-49B8-8283-9A0364264D75}"/>
            </c:ext>
          </c:extLst>
        </c:ser>
        <c:dLbls>
          <c:showLegendKey val="0"/>
          <c:showVal val="0"/>
          <c:showCatName val="0"/>
          <c:showSerName val="0"/>
          <c:showPercent val="0"/>
          <c:showBubbleSize val="0"/>
        </c:dLbls>
        <c:gapWidth val="150"/>
        <c:axId val="95697152"/>
        <c:axId val="95698944"/>
      </c:barChart>
      <c:catAx>
        <c:axId val="95697152"/>
        <c:scaling>
          <c:orientation val="minMax"/>
        </c:scaling>
        <c:delete val="0"/>
        <c:axPos val="b"/>
        <c:numFmt formatCode="General" sourceLinked="0"/>
        <c:majorTickMark val="none"/>
        <c:minorTickMark val="none"/>
        <c:tickLblPos val="nextTo"/>
        <c:crossAx val="95698944"/>
        <c:crosses val="autoZero"/>
        <c:auto val="1"/>
        <c:lblAlgn val="ctr"/>
        <c:lblOffset val="100"/>
        <c:noMultiLvlLbl val="0"/>
      </c:catAx>
      <c:valAx>
        <c:axId val="95698944"/>
        <c:scaling>
          <c:orientation val="minMax"/>
          <c:max val="100"/>
        </c:scaling>
        <c:delete val="0"/>
        <c:axPos val="l"/>
        <c:majorGridlines/>
        <c:numFmt formatCode="0.0" sourceLinked="1"/>
        <c:majorTickMark val="none"/>
        <c:minorTickMark val="none"/>
        <c:tickLblPos val="nextTo"/>
        <c:crossAx val="9569715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Jun!$B$1</c:f>
          <c:strCache>
            <c:ptCount val="1"/>
            <c:pt idx="0">
              <c:v>Audit of PEWS</c:v>
            </c:pt>
          </c:strCache>
        </c:strRef>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Jun!$B$65:$B$66</c:f>
              <c:strCache>
                <c:ptCount val="2"/>
                <c:pt idx="0">
                  <c:v>Escalation </c:v>
                </c:pt>
                <c:pt idx="1">
                  <c:v> Variance use</c:v>
                </c:pt>
              </c:strCache>
            </c:strRef>
          </c:cat>
          <c:val>
            <c:numRef>
              <c:f>Jun!$C$65:$C$66</c:f>
              <c:numCache>
                <c:formatCode>0.0</c:formatCode>
                <c:ptCount val="2"/>
                <c:pt idx="0">
                  <c:v>0</c:v>
                </c:pt>
                <c:pt idx="1">
                  <c:v>0</c:v>
                </c:pt>
              </c:numCache>
            </c:numRef>
          </c:val>
          <c:extLst>
            <c:ext xmlns:c16="http://schemas.microsoft.com/office/drawing/2014/chart" uri="{C3380CC4-5D6E-409C-BE32-E72D297353CC}">
              <c16:uniqueId val="{00000000-BB1B-4754-A7D6-9D6E04745280}"/>
            </c:ext>
          </c:extLst>
        </c:ser>
        <c:dLbls>
          <c:showLegendKey val="0"/>
          <c:showVal val="0"/>
          <c:showCatName val="0"/>
          <c:showSerName val="0"/>
          <c:showPercent val="0"/>
          <c:showBubbleSize val="0"/>
        </c:dLbls>
        <c:gapWidth val="150"/>
        <c:axId val="95740288"/>
        <c:axId val="95741824"/>
      </c:barChart>
      <c:catAx>
        <c:axId val="95740288"/>
        <c:scaling>
          <c:orientation val="minMax"/>
        </c:scaling>
        <c:delete val="0"/>
        <c:axPos val="b"/>
        <c:numFmt formatCode="General" sourceLinked="0"/>
        <c:majorTickMark val="none"/>
        <c:minorTickMark val="none"/>
        <c:tickLblPos val="nextTo"/>
        <c:crossAx val="95741824"/>
        <c:crosses val="autoZero"/>
        <c:auto val="1"/>
        <c:lblAlgn val="ctr"/>
        <c:lblOffset val="100"/>
        <c:noMultiLvlLbl val="0"/>
      </c:catAx>
      <c:valAx>
        <c:axId val="95741824"/>
        <c:scaling>
          <c:orientation val="minMax"/>
          <c:max val="100"/>
        </c:scaling>
        <c:delete val="0"/>
        <c:axPos val="l"/>
        <c:majorGridlines/>
        <c:numFmt formatCode="0.0" sourceLinked="1"/>
        <c:majorTickMark val="none"/>
        <c:minorTickMark val="none"/>
        <c:tickLblPos val="nextTo"/>
        <c:crossAx val="95740288"/>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Jun!$B$1</c:f>
          <c:strCache>
            <c:ptCount val="1"/>
            <c:pt idx="0">
              <c:v>Audit of PEWS</c:v>
            </c:pt>
          </c:strCache>
        </c:strRef>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Jun!$B$67</c:f>
              <c:strCache>
                <c:ptCount val="1"/>
                <c:pt idx="0">
                  <c:v>Overall Compliance</c:v>
                </c:pt>
              </c:strCache>
            </c:strRef>
          </c:cat>
          <c:val>
            <c:numRef>
              <c:f>Jun!$C$67</c:f>
              <c:numCache>
                <c:formatCode>0.0</c:formatCode>
                <c:ptCount val="1"/>
                <c:pt idx="0">
                  <c:v>0</c:v>
                </c:pt>
              </c:numCache>
            </c:numRef>
          </c:val>
          <c:extLst>
            <c:ext xmlns:c16="http://schemas.microsoft.com/office/drawing/2014/chart" uri="{C3380CC4-5D6E-409C-BE32-E72D297353CC}">
              <c16:uniqueId val="{00000000-60AD-43C7-9C8D-380B8333C0B6}"/>
            </c:ext>
          </c:extLst>
        </c:ser>
        <c:dLbls>
          <c:showLegendKey val="0"/>
          <c:showVal val="0"/>
          <c:showCatName val="0"/>
          <c:showSerName val="0"/>
          <c:showPercent val="0"/>
          <c:showBubbleSize val="0"/>
        </c:dLbls>
        <c:gapWidth val="150"/>
        <c:axId val="95815936"/>
        <c:axId val="95842304"/>
      </c:barChart>
      <c:catAx>
        <c:axId val="95815936"/>
        <c:scaling>
          <c:orientation val="minMax"/>
        </c:scaling>
        <c:delete val="0"/>
        <c:axPos val="b"/>
        <c:numFmt formatCode="General" sourceLinked="0"/>
        <c:majorTickMark val="none"/>
        <c:minorTickMark val="none"/>
        <c:tickLblPos val="nextTo"/>
        <c:crossAx val="95842304"/>
        <c:crosses val="autoZero"/>
        <c:auto val="1"/>
        <c:lblAlgn val="ctr"/>
        <c:lblOffset val="100"/>
        <c:noMultiLvlLbl val="0"/>
      </c:catAx>
      <c:valAx>
        <c:axId val="95842304"/>
        <c:scaling>
          <c:orientation val="minMax"/>
          <c:max val="100"/>
          <c:min val="0"/>
        </c:scaling>
        <c:delete val="0"/>
        <c:axPos val="l"/>
        <c:majorGridlines/>
        <c:numFmt formatCode="0.0" sourceLinked="1"/>
        <c:majorTickMark val="none"/>
        <c:minorTickMark val="none"/>
        <c:tickLblPos val="nextTo"/>
        <c:crossAx val="95815936"/>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Jun!$B$18</c:f>
          <c:strCache>
            <c:ptCount val="1"/>
            <c:pt idx="0">
              <c:v>Section 1: DOCUMENTATION STANDARDS </c:v>
            </c:pt>
          </c:strCache>
        </c:strRef>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Jun!$F$19:$F$23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77-4602-AEF8-1534FE764EFE}"/>
            </c:ext>
          </c:extLst>
        </c:ser>
        <c:dLbls>
          <c:showLegendKey val="0"/>
          <c:showVal val="0"/>
          <c:showCatName val="0"/>
          <c:showSerName val="0"/>
          <c:showPercent val="0"/>
          <c:showBubbleSize val="0"/>
        </c:dLbls>
        <c:gapWidth val="150"/>
        <c:axId val="95875456"/>
        <c:axId val="95876992"/>
      </c:barChart>
      <c:catAx>
        <c:axId val="95875456"/>
        <c:scaling>
          <c:orientation val="minMax"/>
        </c:scaling>
        <c:delete val="0"/>
        <c:axPos val="b"/>
        <c:numFmt formatCode="General" sourceLinked="0"/>
        <c:majorTickMark val="none"/>
        <c:minorTickMark val="none"/>
        <c:tickLblPos val="nextTo"/>
        <c:crossAx val="95876992"/>
        <c:crosses val="autoZero"/>
        <c:auto val="1"/>
        <c:lblAlgn val="ctr"/>
        <c:lblOffset val="100"/>
        <c:noMultiLvlLbl val="0"/>
      </c:catAx>
      <c:valAx>
        <c:axId val="95876992"/>
        <c:scaling>
          <c:orientation val="minMax"/>
          <c:max val="100"/>
        </c:scaling>
        <c:delete val="0"/>
        <c:axPos val="l"/>
        <c:majorGridlines/>
        <c:numFmt formatCode="0.0" sourceLinked="1"/>
        <c:majorTickMark val="none"/>
        <c:minorTickMark val="none"/>
        <c:tickLblPos val="nextTo"/>
        <c:crossAx val="95875456"/>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Jun!$F$26:$F$31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F21-46BB-9E89-6835AEFADC67}"/>
            </c:ext>
          </c:extLst>
        </c:ser>
        <c:dLbls>
          <c:showLegendKey val="0"/>
          <c:showVal val="0"/>
          <c:showCatName val="0"/>
          <c:showSerName val="0"/>
          <c:showPercent val="0"/>
          <c:showBubbleSize val="0"/>
        </c:dLbls>
        <c:gapWidth val="150"/>
        <c:axId val="95901952"/>
        <c:axId val="95907840"/>
      </c:barChart>
      <c:catAx>
        <c:axId val="95901952"/>
        <c:scaling>
          <c:orientation val="minMax"/>
        </c:scaling>
        <c:delete val="0"/>
        <c:axPos val="b"/>
        <c:numFmt formatCode="General" sourceLinked="0"/>
        <c:majorTickMark val="none"/>
        <c:minorTickMark val="none"/>
        <c:tickLblPos val="nextTo"/>
        <c:crossAx val="95907840"/>
        <c:crosses val="autoZero"/>
        <c:auto val="1"/>
        <c:lblAlgn val="ctr"/>
        <c:lblOffset val="100"/>
        <c:noMultiLvlLbl val="0"/>
      </c:catAx>
      <c:valAx>
        <c:axId val="95907840"/>
        <c:scaling>
          <c:orientation val="minMax"/>
          <c:max val="100"/>
        </c:scaling>
        <c:delete val="0"/>
        <c:axPos val="l"/>
        <c:majorGridlines/>
        <c:numFmt formatCode="0.0" sourceLinked="1"/>
        <c:majorTickMark val="none"/>
        <c:minorTickMark val="none"/>
        <c:tickLblPos val="nextTo"/>
        <c:crossAx val="95901952"/>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Jun!$F$32:$F$36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A61-4C90-9A7C-A4429CE04FE0}"/>
            </c:ext>
          </c:extLst>
        </c:ser>
        <c:dLbls>
          <c:showLegendKey val="0"/>
          <c:showVal val="0"/>
          <c:showCatName val="0"/>
          <c:showSerName val="0"/>
          <c:showPercent val="0"/>
          <c:showBubbleSize val="0"/>
        </c:dLbls>
        <c:gapWidth val="150"/>
        <c:axId val="95932800"/>
        <c:axId val="95934336"/>
      </c:barChart>
      <c:catAx>
        <c:axId val="95932800"/>
        <c:scaling>
          <c:orientation val="minMax"/>
        </c:scaling>
        <c:delete val="0"/>
        <c:axPos val="b"/>
        <c:numFmt formatCode="General" sourceLinked="0"/>
        <c:majorTickMark val="none"/>
        <c:minorTickMark val="none"/>
        <c:tickLblPos val="nextTo"/>
        <c:crossAx val="95934336"/>
        <c:crosses val="autoZero"/>
        <c:auto val="1"/>
        <c:lblAlgn val="ctr"/>
        <c:lblOffset val="100"/>
        <c:noMultiLvlLbl val="0"/>
      </c:catAx>
      <c:valAx>
        <c:axId val="95934336"/>
        <c:scaling>
          <c:orientation val="minMax"/>
          <c:max val="100"/>
        </c:scaling>
        <c:delete val="0"/>
        <c:axPos val="l"/>
        <c:majorGridlines/>
        <c:numFmt formatCode="0.0" sourceLinked="1"/>
        <c:majorTickMark val="none"/>
        <c:minorTickMark val="none"/>
        <c:tickLblPos val="nextTo"/>
        <c:crossAx val="9593280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Jun!$B$38</c:f>
          <c:strCache>
            <c:ptCount val="1"/>
            <c:pt idx="0">
              <c:v>Section 3: SCORING </c:v>
            </c:pt>
          </c:strCache>
        </c:strRef>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Jun!$B$39:$B$40</c:f>
              <c:strCache>
                <c:ptCount val="2"/>
                <c:pt idx="0">
                  <c:v>Every individual parameter score correct </c:v>
                </c:pt>
                <c:pt idx="1">
                  <c:v>Total PEWS Score correct on every entry</c:v>
                </c:pt>
              </c:strCache>
            </c:strRef>
          </c:cat>
          <c:val>
            <c:numRef>
              <c:f>Jun!$F$39:$F$40</c:f>
              <c:numCache>
                <c:formatCode>0.0</c:formatCode>
                <c:ptCount val="2"/>
                <c:pt idx="0">
                  <c:v>0</c:v>
                </c:pt>
                <c:pt idx="1">
                  <c:v>0</c:v>
                </c:pt>
              </c:numCache>
            </c:numRef>
          </c:val>
          <c:extLst>
            <c:ext xmlns:c16="http://schemas.microsoft.com/office/drawing/2014/chart" uri="{C3380CC4-5D6E-409C-BE32-E72D297353CC}">
              <c16:uniqueId val="{00000000-6D80-427F-B705-5EF24CC7E0EE}"/>
            </c:ext>
          </c:extLst>
        </c:ser>
        <c:dLbls>
          <c:showLegendKey val="0"/>
          <c:showVal val="0"/>
          <c:showCatName val="0"/>
          <c:showSerName val="0"/>
          <c:showPercent val="0"/>
          <c:showBubbleSize val="0"/>
        </c:dLbls>
        <c:gapWidth val="150"/>
        <c:axId val="95971584"/>
        <c:axId val="95985664"/>
      </c:barChart>
      <c:catAx>
        <c:axId val="95971584"/>
        <c:scaling>
          <c:orientation val="minMax"/>
        </c:scaling>
        <c:delete val="0"/>
        <c:axPos val="b"/>
        <c:numFmt formatCode="General" sourceLinked="0"/>
        <c:majorTickMark val="none"/>
        <c:minorTickMark val="none"/>
        <c:tickLblPos val="nextTo"/>
        <c:crossAx val="95985664"/>
        <c:crosses val="autoZero"/>
        <c:auto val="1"/>
        <c:lblAlgn val="ctr"/>
        <c:lblOffset val="100"/>
        <c:noMultiLvlLbl val="0"/>
      </c:catAx>
      <c:valAx>
        <c:axId val="95985664"/>
        <c:scaling>
          <c:orientation val="minMax"/>
          <c:max val="100"/>
        </c:scaling>
        <c:delete val="0"/>
        <c:axPos val="l"/>
        <c:majorGridlines/>
        <c:numFmt formatCode="0.0" sourceLinked="1"/>
        <c:majorTickMark val="none"/>
        <c:minorTickMark val="none"/>
        <c:tickLblPos val="nextTo"/>
        <c:crossAx val="9597158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Jun!$B$42</c:f>
          <c:strCache>
            <c:ptCount val="1"/>
            <c:pt idx="0">
              <c:v>Section 4: ESCALATION</c:v>
            </c:pt>
          </c:strCache>
        </c:strRef>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Jun!$B$43:$B$44</c:f>
              <c:strCache>
                <c:ptCount val="2"/>
                <c:pt idx="0">
                  <c:v>Evidence of Nursing Response to triggers</c:v>
                </c:pt>
                <c:pt idx="1">
                  <c:v>Evidence of Medical Response to requested action or review</c:v>
                </c:pt>
              </c:strCache>
            </c:strRef>
          </c:cat>
          <c:val>
            <c:numRef>
              <c:f>Jun!$F$43:$F$44</c:f>
              <c:numCache>
                <c:formatCode>0.0</c:formatCode>
                <c:ptCount val="2"/>
                <c:pt idx="0">
                  <c:v>0</c:v>
                </c:pt>
                <c:pt idx="1">
                  <c:v>0</c:v>
                </c:pt>
              </c:numCache>
            </c:numRef>
          </c:val>
          <c:extLst>
            <c:ext xmlns:c16="http://schemas.microsoft.com/office/drawing/2014/chart" uri="{C3380CC4-5D6E-409C-BE32-E72D297353CC}">
              <c16:uniqueId val="{00000000-DDBB-4C41-BA94-E7AF55E75BC5}"/>
            </c:ext>
          </c:extLst>
        </c:ser>
        <c:dLbls>
          <c:showLegendKey val="0"/>
          <c:showVal val="0"/>
          <c:showCatName val="0"/>
          <c:showSerName val="0"/>
          <c:showPercent val="0"/>
          <c:showBubbleSize val="0"/>
        </c:dLbls>
        <c:gapWidth val="150"/>
        <c:axId val="96215424"/>
        <c:axId val="96216960"/>
      </c:barChart>
      <c:catAx>
        <c:axId val="96215424"/>
        <c:scaling>
          <c:orientation val="minMax"/>
        </c:scaling>
        <c:delete val="0"/>
        <c:axPos val="b"/>
        <c:numFmt formatCode="General" sourceLinked="0"/>
        <c:majorTickMark val="none"/>
        <c:minorTickMark val="none"/>
        <c:tickLblPos val="nextTo"/>
        <c:crossAx val="96216960"/>
        <c:crosses val="autoZero"/>
        <c:auto val="1"/>
        <c:lblAlgn val="ctr"/>
        <c:lblOffset val="100"/>
        <c:noMultiLvlLbl val="0"/>
      </c:catAx>
      <c:valAx>
        <c:axId val="96216960"/>
        <c:scaling>
          <c:orientation val="minMax"/>
          <c:max val="100"/>
        </c:scaling>
        <c:delete val="0"/>
        <c:axPos val="l"/>
        <c:majorGridlines/>
        <c:numFmt formatCode="0.0" sourceLinked="1"/>
        <c:majorTickMark val="none"/>
        <c:minorTickMark val="none"/>
        <c:tickLblPos val="nextTo"/>
        <c:crossAx val="9621542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Jun!$F$47:$F$51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D16-4899-A585-36F49CF696D7}"/>
            </c:ext>
          </c:extLst>
        </c:ser>
        <c:dLbls>
          <c:showLegendKey val="0"/>
          <c:showVal val="0"/>
          <c:showCatName val="0"/>
          <c:showSerName val="0"/>
          <c:showPercent val="0"/>
          <c:showBubbleSize val="0"/>
        </c:dLbls>
        <c:gapWidth val="150"/>
        <c:axId val="96241920"/>
        <c:axId val="96243712"/>
      </c:barChart>
      <c:catAx>
        <c:axId val="96241920"/>
        <c:scaling>
          <c:orientation val="minMax"/>
        </c:scaling>
        <c:delete val="0"/>
        <c:axPos val="b"/>
        <c:numFmt formatCode="General" sourceLinked="0"/>
        <c:majorTickMark val="none"/>
        <c:minorTickMark val="none"/>
        <c:tickLblPos val="nextTo"/>
        <c:crossAx val="96243712"/>
        <c:crosses val="autoZero"/>
        <c:auto val="1"/>
        <c:lblAlgn val="ctr"/>
        <c:lblOffset val="100"/>
        <c:noMultiLvlLbl val="0"/>
      </c:catAx>
      <c:valAx>
        <c:axId val="96243712"/>
        <c:scaling>
          <c:orientation val="minMax"/>
          <c:max val="100"/>
        </c:scaling>
        <c:delete val="0"/>
        <c:axPos val="l"/>
        <c:majorGridlines/>
        <c:numFmt formatCode="0.0" sourceLinked="1"/>
        <c:majorTickMark val="none"/>
        <c:minorTickMark val="none"/>
        <c:tickLblPos val="nextTo"/>
        <c:crossAx val="9624192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Jun!$C$9</c:f>
              <c:strCache>
                <c:ptCount val="1"/>
                <c:pt idx="0">
                  <c:v>Jun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Jun!$F$52:$F$56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A76-4B5E-9485-322785E7B398}"/>
            </c:ext>
          </c:extLst>
        </c:ser>
        <c:dLbls>
          <c:showLegendKey val="0"/>
          <c:showVal val="0"/>
          <c:showCatName val="0"/>
          <c:showSerName val="0"/>
          <c:showPercent val="0"/>
          <c:showBubbleSize val="0"/>
        </c:dLbls>
        <c:gapWidth val="150"/>
        <c:axId val="96539008"/>
        <c:axId val="96540544"/>
      </c:barChart>
      <c:catAx>
        <c:axId val="96539008"/>
        <c:scaling>
          <c:orientation val="minMax"/>
        </c:scaling>
        <c:delete val="0"/>
        <c:axPos val="b"/>
        <c:numFmt formatCode="General" sourceLinked="0"/>
        <c:majorTickMark val="none"/>
        <c:minorTickMark val="none"/>
        <c:tickLblPos val="nextTo"/>
        <c:crossAx val="96540544"/>
        <c:crosses val="autoZero"/>
        <c:auto val="1"/>
        <c:lblAlgn val="ctr"/>
        <c:lblOffset val="100"/>
        <c:noMultiLvlLbl val="0"/>
      </c:catAx>
      <c:valAx>
        <c:axId val="96540544"/>
        <c:scaling>
          <c:orientation val="minMax"/>
          <c:max val="100"/>
        </c:scaling>
        <c:delete val="0"/>
        <c:axPos val="l"/>
        <c:majorGridlines/>
        <c:numFmt formatCode="0.0" sourceLinked="1"/>
        <c:majorTickMark val="none"/>
        <c:minorTickMark val="none"/>
        <c:tickLblPos val="nextTo"/>
        <c:crossAx val="9653900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Variances PA</a:t>
            </a:r>
          </a:p>
        </c:rich>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Results!$F$47:$F$51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0E-4355-A6E8-425691904000}"/>
            </c:ext>
          </c:extLst>
        </c:ser>
        <c:dLbls>
          <c:showLegendKey val="0"/>
          <c:showVal val="0"/>
          <c:showCatName val="0"/>
          <c:showSerName val="0"/>
          <c:showPercent val="0"/>
          <c:showBubbleSize val="0"/>
        </c:dLbls>
        <c:gapWidth val="150"/>
        <c:axId val="89970176"/>
        <c:axId val="89971712"/>
      </c:barChart>
      <c:catAx>
        <c:axId val="89970176"/>
        <c:scaling>
          <c:orientation val="minMax"/>
        </c:scaling>
        <c:delete val="0"/>
        <c:axPos val="b"/>
        <c:numFmt formatCode="General" sourceLinked="0"/>
        <c:majorTickMark val="none"/>
        <c:minorTickMark val="none"/>
        <c:tickLblPos val="nextTo"/>
        <c:crossAx val="89971712"/>
        <c:crosses val="autoZero"/>
        <c:auto val="1"/>
        <c:lblAlgn val="ctr"/>
        <c:lblOffset val="100"/>
        <c:noMultiLvlLbl val="0"/>
      </c:catAx>
      <c:valAx>
        <c:axId val="89971712"/>
        <c:scaling>
          <c:orientation val="minMax"/>
          <c:max val="100"/>
        </c:scaling>
        <c:delete val="0"/>
        <c:axPos val="l"/>
        <c:majorGridlines/>
        <c:numFmt formatCode="0.0" sourceLinked="1"/>
        <c:majorTickMark val="none"/>
        <c:minorTickMark val="none"/>
        <c:tickLblPos val="nextTo"/>
        <c:crossAx val="89970176"/>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Quarter2!$B$1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Quarter2!$B$60:$B$62</c:f>
              <c:strCache>
                <c:ptCount val="3"/>
                <c:pt idx="0">
                  <c:v> Documentation Standards</c:v>
                </c:pt>
                <c:pt idx="1">
                  <c:v> Parameters</c:v>
                </c:pt>
                <c:pt idx="2">
                  <c:v> Scoring</c:v>
                </c:pt>
              </c:strCache>
            </c:strRef>
          </c:cat>
          <c:val>
            <c:numRef>
              <c:f>Quarter2!$C$60:$C$62</c:f>
              <c:numCache>
                <c:formatCode>0.0</c:formatCode>
                <c:ptCount val="3"/>
                <c:pt idx="0">
                  <c:v>0</c:v>
                </c:pt>
                <c:pt idx="1">
                  <c:v>0</c:v>
                </c:pt>
                <c:pt idx="2">
                  <c:v>0</c:v>
                </c:pt>
              </c:numCache>
            </c:numRef>
          </c:val>
          <c:extLst>
            <c:ext xmlns:c16="http://schemas.microsoft.com/office/drawing/2014/chart" uri="{C3380CC4-5D6E-409C-BE32-E72D297353CC}">
              <c16:uniqueId val="{00000000-38E6-4F33-A9B6-987C51984441}"/>
            </c:ext>
          </c:extLst>
        </c:ser>
        <c:ser>
          <c:idx val="1"/>
          <c:order val="1"/>
          <c:invertIfNegative val="0"/>
          <c:cat>
            <c:strRef>
              <c:f>Quarter2!$B$60:$B$62</c:f>
              <c:strCache>
                <c:ptCount val="3"/>
                <c:pt idx="0">
                  <c:v> Documentation Standards</c:v>
                </c:pt>
                <c:pt idx="1">
                  <c:v> Parameters</c:v>
                </c:pt>
                <c:pt idx="2">
                  <c:v> Scoring</c:v>
                </c:pt>
              </c:strCache>
            </c:strRef>
          </c:cat>
          <c:val>
            <c:numRef>
              <c:f>Quarter2!$D$60:$D$62</c:f>
              <c:numCache>
                <c:formatCode>General</c:formatCode>
                <c:ptCount val="3"/>
              </c:numCache>
            </c:numRef>
          </c:val>
          <c:extLst>
            <c:ext xmlns:c16="http://schemas.microsoft.com/office/drawing/2014/chart" uri="{C3380CC4-5D6E-409C-BE32-E72D297353CC}">
              <c16:uniqueId val="{00000001-38E6-4F33-A9B6-987C51984441}"/>
            </c:ext>
          </c:extLst>
        </c:ser>
        <c:ser>
          <c:idx val="2"/>
          <c:order val="2"/>
          <c:invertIfNegative val="0"/>
          <c:cat>
            <c:strRef>
              <c:f>Quarter2!$B$60:$B$62</c:f>
              <c:strCache>
                <c:ptCount val="3"/>
                <c:pt idx="0">
                  <c:v> Documentation Standards</c:v>
                </c:pt>
                <c:pt idx="1">
                  <c:v> Parameters</c:v>
                </c:pt>
                <c:pt idx="2">
                  <c:v> Scoring</c:v>
                </c:pt>
              </c:strCache>
            </c:strRef>
          </c:cat>
          <c:val>
            <c:numRef>
              <c:f>Quarter2!$E$60:$E$62</c:f>
              <c:numCache>
                <c:formatCode>General</c:formatCode>
                <c:ptCount val="3"/>
              </c:numCache>
            </c:numRef>
          </c:val>
          <c:extLst>
            <c:ext xmlns:c16="http://schemas.microsoft.com/office/drawing/2014/chart" uri="{C3380CC4-5D6E-409C-BE32-E72D297353CC}">
              <c16:uniqueId val="{00000002-38E6-4F33-A9B6-987C51984441}"/>
            </c:ext>
          </c:extLst>
        </c:ser>
        <c:ser>
          <c:idx val="3"/>
          <c:order val="3"/>
          <c:invertIfNegative val="0"/>
          <c:cat>
            <c:strRef>
              <c:f>Quarter2!$B$60:$B$62</c:f>
              <c:strCache>
                <c:ptCount val="3"/>
                <c:pt idx="0">
                  <c:v> Documentation Standards</c:v>
                </c:pt>
                <c:pt idx="1">
                  <c:v> Parameters</c:v>
                </c:pt>
                <c:pt idx="2">
                  <c:v> Scoring</c:v>
                </c:pt>
              </c:strCache>
            </c:strRef>
          </c:cat>
          <c:val>
            <c:numRef>
              <c:f>Quarter2!$F$60:$F$62</c:f>
              <c:numCache>
                <c:formatCode>General</c:formatCode>
                <c:ptCount val="3"/>
              </c:numCache>
            </c:numRef>
          </c:val>
          <c:extLst>
            <c:ext xmlns:c16="http://schemas.microsoft.com/office/drawing/2014/chart" uri="{C3380CC4-5D6E-409C-BE32-E72D297353CC}">
              <c16:uniqueId val="{00000003-38E6-4F33-A9B6-987C51984441}"/>
            </c:ext>
          </c:extLst>
        </c:ser>
        <c:dLbls>
          <c:showLegendKey val="0"/>
          <c:showVal val="0"/>
          <c:showCatName val="0"/>
          <c:showSerName val="0"/>
          <c:showPercent val="0"/>
          <c:showBubbleSize val="0"/>
        </c:dLbls>
        <c:gapWidth val="150"/>
        <c:axId val="74523776"/>
        <c:axId val="74525312"/>
      </c:barChart>
      <c:catAx>
        <c:axId val="74523776"/>
        <c:scaling>
          <c:orientation val="minMax"/>
        </c:scaling>
        <c:delete val="0"/>
        <c:axPos val="b"/>
        <c:numFmt formatCode="General" sourceLinked="0"/>
        <c:majorTickMark val="none"/>
        <c:minorTickMark val="none"/>
        <c:tickLblPos val="nextTo"/>
        <c:crossAx val="74525312"/>
        <c:crosses val="autoZero"/>
        <c:auto val="1"/>
        <c:lblAlgn val="ctr"/>
        <c:lblOffset val="100"/>
        <c:noMultiLvlLbl val="0"/>
      </c:catAx>
      <c:valAx>
        <c:axId val="74525312"/>
        <c:scaling>
          <c:orientation val="minMax"/>
          <c:max val="100"/>
        </c:scaling>
        <c:delete val="0"/>
        <c:axPos val="l"/>
        <c:majorGridlines/>
        <c:numFmt formatCode="0.0" sourceLinked="1"/>
        <c:majorTickMark val="none"/>
        <c:minorTickMark val="none"/>
        <c:tickLblPos val="nextTo"/>
        <c:crossAx val="74523776"/>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Quarter2!$B$1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Quarter2!$B$63:$B$64</c:f>
              <c:strCache>
                <c:ptCount val="2"/>
                <c:pt idx="0">
                  <c:v>Escalation </c:v>
                </c:pt>
                <c:pt idx="1">
                  <c:v> Variance use</c:v>
                </c:pt>
              </c:strCache>
            </c:strRef>
          </c:cat>
          <c:val>
            <c:numRef>
              <c:f>Quarter2!$C$63:$C$64</c:f>
              <c:numCache>
                <c:formatCode>0.0</c:formatCode>
                <c:ptCount val="2"/>
                <c:pt idx="0">
                  <c:v>0</c:v>
                </c:pt>
                <c:pt idx="1">
                  <c:v>0</c:v>
                </c:pt>
              </c:numCache>
            </c:numRef>
          </c:val>
          <c:extLst>
            <c:ext xmlns:c16="http://schemas.microsoft.com/office/drawing/2014/chart" uri="{C3380CC4-5D6E-409C-BE32-E72D297353CC}">
              <c16:uniqueId val="{00000000-5A8D-4F5C-B61A-76D5120868D1}"/>
            </c:ext>
          </c:extLst>
        </c:ser>
        <c:ser>
          <c:idx val="1"/>
          <c:order val="1"/>
          <c:invertIfNegative val="0"/>
          <c:cat>
            <c:strRef>
              <c:f>Quarter2!$B$63:$B$64</c:f>
              <c:strCache>
                <c:ptCount val="2"/>
                <c:pt idx="0">
                  <c:v>Escalation </c:v>
                </c:pt>
                <c:pt idx="1">
                  <c:v> Variance use</c:v>
                </c:pt>
              </c:strCache>
            </c:strRef>
          </c:cat>
          <c:val>
            <c:numRef>
              <c:f>Quarter2!$D$63:$D$64</c:f>
              <c:numCache>
                <c:formatCode>General</c:formatCode>
                <c:ptCount val="2"/>
              </c:numCache>
            </c:numRef>
          </c:val>
          <c:extLst>
            <c:ext xmlns:c16="http://schemas.microsoft.com/office/drawing/2014/chart" uri="{C3380CC4-5D6E-409C-BE32-E72D297353CC}">
              <c16:uniqueId val="{00000001-5A8D-4F5C-B61A-76D5120868D1}"/>
            </c:ext>
          </c:extLst>
        </c:ser>
        <c:ser>
          <c:idx val="2"/>
          <c:order val="2"/>
          <c:invertIfNegative val="0"/>
          <c:cat>
            <c:strRef>
              <c:f>Quarter2!$B$63:$B$64</c:f>
              <c:strCache>
                <c:ptCount val="2"/>
                <c:pt idx="0">
                  <c:v>Escalation </c:v>
                </c:pt>
                <c:pt idx="1">
                  <c:v> Variance use</c:v>
                </c:pt>
              </c:strCache>
            </c:strRef>
          </c:cat>
          <c:val>
            <c:numRef>
              <c:f>Quarter2!$E$63:$E$64</c:f>
              <c:numCache>
                <c:formatCode>General</c:formatCode>
                <c:ptCount val="2"/>
              </c:numCache>
            </c:numRef>
          </c:val>
          <c:extLst>
            <c:ext xmlns:c16="http://schemas.microsoft.com/office/drawing/2014/chart" uri="{C3380CC4-5D6E-409C-BE32-E72D297353CC}">
              <c16:uniqueId val="{00000002-5A8D-4F5C-B61A-76D5120868D1}"/>
            </c:ext>
          </c:extLst>
        </c:ser>
        <c:ser>
          <c:idx val="3"/>
          <c:order val="3"/>
          <c:invertIfNegative val="0"/>
          <c:cat>
            <c:strRef>
              <c:f>Quarter2!$B$63:$B$64</c:f>
              <c:strCache>
                <c:ptCount val="2"/>
                <c:pt idx="0">
                  <c:v>Escalation </c:v>
                </c:pt>
                <c:pt idx="1">
                  <c:v> Variance use</c:v>
                </c:pt>
              </c:strCache>
            </c:strRef>
          </c:cat>
          <c:val>
            <c:numRef>
              <c:f>Quarter2!$F$63:$F$64</c:f>
              <c:numCache>
                <c:formatCode>General</c:formatCode>
                <c:ptCount val="2"/>
              </c:numCache>
            </c:numRef>
          </c:val>
          <c:extLst>
            <c:ext xmlns:c16="http://schemas.microsoft.com/office/drawing/2014/chart" uri="{C3380CC4-5D6E-409C-BE32-E72D297353CC}">
              <c16:uniqueId val="{00000003-5A8D-4F5C-B61A-76D5120868D1}"/>
            </c:ext>
          </c:extLst>
        </c:ser>
        <c:dLbls>
          <c:showLegendKey val="0"/>
          <c:showVal val="0"/>
          <c:showCatName val="0"/>
          <c:showSerName val="0"/>
          <c:showPercent val="0"/>
          <c:showBubbleSize val="0"/>
        </c:dLbls>
        <c:gapWidth val="150"/>
        <c:axId val="74540160"/>
        <c:axId val="74541696"/>
      </c:barChart>
      <c:catAx>
        <c:axId val="74540160"/>
        <c:scaling>
          <c:orientation val="minMax"/>
        </c:scaling>
        <c:delete val="0"/>
        <c:axPos val="b"/>
        <c:numFmt formatCode="General" sourceLinked="0"/>
        <c:majorTickMark val="none"/>
        <c:minorTickMark val="none"/>
        <c:tickLblPos val="nextTo"/>
        <c:crossAx val="74541696"/>
        <c:crosses val="autoZero"/>
        <c:auto val="1"/>
        <c:lblAlgn val="ctr"/>
        <c:lblOffset val="100"/>
        <c:noMultiLvlLbl val="0"/>
      </c:catAx>
      <c:valAx>
        <c:axId val="74541696"/>
        <c:scaling>
          <c:orientation val="minMax"/>
          <c:max val="100"/>
        </c:scaling>
        <c:delete val="0"/>
        <c:axPos val="l"/>
        <c:majorGridlines/>
        <c:numFmt formatCode="0.0" sourceLinked="1"/>
        <c:majorTickMark val="none"/>
        <c:minorTickMark val="none"/>
        <c:tickLblPos val="nextTo"/>
        <c:crossAx val="74540160"/>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Quarter2!$B$1</c:f>
          <c:strCache>
            <c:ptCount val="1"/>
            <c:pt idx="0">
              <c:v>Audit of PEWS</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Quarter2!$B$65</c:f>
              <c:strCache>
                <c:ptCount val="1"/>
                <c:pt idx="0">
                  <c:v>Overall Compliance</c:v>
                </c:pt>
              </c:strCache>
            </c:strRef>
          </c:cat>
          <c:val>
            <c:numRef>
              <c:f>Quarter2!$C$65</c:f>
              <c:numCache>
                <c:formatCode>0.0</c:formatCode>
                <c:ptCount val="1"/>
                <c:pt idx="0">
                  <c:v>0</c:v>
                </c:pt>
              </c:numCache>
            </c:numRef>
          </c:val>
          <c:extLst>
            <c:ext xmlns:c16="http://schemas.microsoft.com/office/drawing/2014/chart" uri="{C3380CC4-5D6E-409C-BE32-E72D297353CC}">
              <c16:uniqueId val="{00000000-98BC-43AB-B952-D21169F3A143}"/>
            </c:ext>
          </c:extLst>
        </c:ser>
        <c:ser>
          <c:idx val="1"/>
          <c:order val="1"/>
          <c:invertIfNegative val="0"/>
          <c:cat>
            <c:strRef>
              <c:f>Quarter2!$B$65</c:f>
              <c:strCache>
                <c:ptCount val="1"/>
                <c:pt idx="0">
                  <c:v>Overall Compliance</c:v>
                </c:pt>
              </c:strCache>
            </c:strRef>
          </c:cat>
          <c:val>
            <c:numRef>
              <c:f>Quarter2!$D$65</c:f>
              <c:numCache>
                <c:formatCode>General</c:formatCode>
                <c:ptCount val="1"/>
              </c:numCache>
            </c:numRef>
          </c:val>
          <c:extLst>
            <c:ext xmlns:c16="http://schemas.microsoft.com/office/drawing/2014/chart" uri="{C3380CC4-5D6E-409C-BE32-E72D297353CC}">
              <c16:uniqueId val="{00000001-98BC-43AB-B952-D21169F3A143}"/>
            </c:ext>
          </c:extLst>
        </c:ser>
        <c:ser>
          <c:idx val="2"/>
          <c:order val="2"/>
          <c:invertIfNegative val="0"/>
          <c:cat>
            <c:strRef>
              <c:f>Quarter2!$B$65</c:f>
              <c:strCache>
                <c:ptCount val="1"/>
                <c:pt idx="0">
                  <c:v>Overall Compliance</c:v>
                </c:pt>
              </c:strCache>
            </c:strRef>
          </c:cat>
          <c:val>
            <c:numRef>
              <c:f>Quarter2!$E$65</c:f>
              <c:numCache>
                <c:formatCode>General</c:formatCode>
                <c:ptCount val="1"/>
              </c:numCache>
            </c:numRef>
          </c:val>
          <c:extLst>
            <c:ext xmlns:c16="http://schemas.microsoft.com/office/drawing/2014/chart" uri="{C3380CC4-5D6E-409C-BE32-E72D297353CC}">
              <c16:uniqueId val="{00000002-98BC-43AB-B952-D21169F3A143}"/>
            </c:ext>
          </c:extLst>
        </c:ser>
        <c:ser>
          <c:idx val="3"/>
          <c:order val="3"/>
          <c:invertIfNegative val="0"/>
          <c:cat>
            <c:strRef>
              <c:f>Quarter2!$B$65</c:f>
              <c:strCache>
                <c:ptCount val="1"/>
                <c:pt idx="0">
                  <c:v>Overall Compliance</c:v>
                </c:pt>
              </c:strCache>
            </c:strRef>
          </c:cat>
          <c:val>
            <c:numRef>
              <c:f>Quarter2!$F$65</c:f>
              <c:numCache>
                <c:formatCode>General</c:formatCode>
                <c:ptCount val="1"/>
              </c:numCache>
            </c:numRef>
          </c:val>
          <c:extLst>
            <c:ext xmlns:c16="http://schemas.microsoft.com/office/drawing/2014/chart" uri="{C3380CC4-5D6E-409C-BE32-E72D297353CC}">
              <c16:uniqueId val="{00000003-98BC-43AB-B952-D21169F3A143}"/>
            </c:ext>
          </c:extLst>
        </c:ser>
        <c:dLbls>
          <c:showLegendKey val="0"/>
          <c:showVal val="0"/>
          <c:showCatName val="0"/>
          <c:showSerName val="0"/>
          <c:showPercent val="0"/>
          <c:showBubbleSize val="0"/>
        </c:dLbls>
        <c:gapWidth val="150"/>
        <c:axId val="93725824"/>
        <c:axId val="93727360"/>
      </c:barChart>
      <c:catAx>
        <c:axId val="93725824"/>
        <c:scaling>
          <c:orientation val="minMax"/>
        </c:scaling>
        <c:delete val="0"/>
        <c:axPos val="b"/>
        <c:numFmt formatCode="General" sourceLinked="0"/>
        <c:majorTickMark val="none"/>
        <c:minorTickMark val="none"/>
        <c:tickLblPos val="nextTo"/>
        <c:crossAx val="93727360"/>
        <c:crosses val="autoZero"/>
        <c:auto val="1"/>
        <c:lblAlgn val="ctr"/>
        <c:lblOffset val="100"/>
        <c:noMultiLvlLbl val="0"/>
      </c:catAx>
      <c:valAx>
        <c:axId val="93727360"/>
        <c:scaling>
          <c:orientation val="minMax"/>
          <c:max val="100"/>
          <c:min val="0"/>
        </c:scaling>
        <c:delete val="0"/>
        <c:axPos val="l"/>
        <c:majorGridlines/>
        <c:numFmt formatCode="0.0" sourceLinked="1"/>
        <c:majorTickMark val="none"/>
        <c:minorTickMark val="none"/>
        <c:tickLblPos val="nextTo"/>
        <c:crossAx val="93725824"/>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Quarter2!$B$16</c:f>
          <c:strCache>
            <c:ptCount val="1"/>
            <c:pt idx="0">
              <c:v>Section 1: DOCUMENTATION STANDARDS </c:v>
            </c:pt>
          </c:strCache>
        </c:strRef>
      </c:tx>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Quarter2!$B$17:$B$21</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Quarter2!$F$17:$F$21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76D-4162-BDF5-E839731F4384}"/>
            </c:ext>
          </c:extLst>
        </c:ser>
        <c:dLbls>
          <c:showLegendKey val="0"/>
          <c:showVal val="0"/>
          <c:showCatName val="0"/>
          <c:showSerName val="0"/>
          <c:showPercent val="0"/>
          <c:showBubbleSize val="0"/>
        </c:dLbls>
        <c:gapWidth val="150"/>
        <c:axId val="93756032"/>
        <c:axId val="93757824"/>
      </c:barChart>
      <c:catAx>
        <c:axId val="93756032"/>
        <c:scaling>
          <c:orientation val="minMax"/>
        </c:scaling>
        <c:delete val="0"/>
        <c:axPos val="b"/>
        <c:numFmt formatCode="General" sourceLinked="0"/>
        <c:majorTickMark val="none"/>
        <c:minorTickMark val="none"/>
        <c:tickLblPos val="nextTo"/>
        <c:crossAx val="93757824"/>
        <c:crosses val="autoZero"/>
        <c:auto val="1"/>
        <c:lblAlgn val="ctr"/>
        <c:lblOffset val="100"/>
        <c:noMultiLvlLbl val="0"/>
      </c:catAx>
      <c:valAx>
        <c:axId val="93757824"/>
        <c:scaling>
          <c:orientation val="minMax"/>
          <c:max val="100"/>
        </c:scaling>
        <c:delete val="0"/>
        <c:axPos val="l"/>
        <c:majorGridlines/>
        <c:numFmt formatCode="0.0" sourceLinked="1"/>
        <c:majorTickMark val="none"/>
        <c:minorTickMark val="none"/>
        <c:tickLblPos val="nextTo"/>
        <c:crossAx val="93756032"/>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Core Parameters</a:t>
            </a:r>
          </a:p>
        </c:rich>
      </c:tx>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Quarter2!$F$24:$F$29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F70-4A4B-8409-8EEDB01CCE2A}"/>
            </c:ext>
          </c:extLst>
        </c:ser>
        <c:dLbls>
          <c:showLegendKey val="0"/>
          <c:showVal val="0"/>
          <c:showCatName val="0"/>
          <c:showSerName val="0"/>
          <c:showPercent val="0"/>
          <c:showBubbleSize val="0"/>
        </c:dLbls>
        <c:gapWidth val="150"/>
        <c:axId val="93790976"/>
        <c:axId val="93792512"/>
      </c:barChart>
      <c:catAx>
        <c:axId val="93790976"/>
        <c:scaling>
          <c:orientation val="minMax"/>
        </c:scaling>
        <c:delete val="0"/>
        <c:axPos val="b"/>
        <c:numFmt formatCode="General" sourceLinked="0"/>
        <c:majorTickMark val="none"/>
        <c:minorTickMark val="none"/>
        <c:tickLblPos val="nextTo"/>
        <c:crossAx val="93792512"/>
        <c:crosses val="autoZero"/>
        <c:auto val="1"/>
        <c:lblAlgn val="ctr"/>
        <c:lblOffset val="100"/>
        <c:noMultiLvlLbl val="0"/>
      </c:catAx>
      <c:valAx>
        <c:axId val="93792512"/>
        <c:scaling>
          <c:orientation val="minMax"/>
          <c:max val="100"/>
        </c:scaling>
        <c:delete val="0"/>
        <c:axPos val="l"/>
        <c:majorGridlines/>
        <c:numFmt formatCode="0.0" sourceLinked="1"/>
        <c:majorTickMark val="none"/>
        <c:minorTickMark val="none"/>
        <c:tickLblPos val="nextTo"/>
        <c:crossAx val="93790976"/>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Additional Parameters</a:t>
            </a:r>
          </a:p>
        </c:rich>
      </c:tx>
      <c:layout>
        <c:manualLayout>
          <c:xMode val="edge"/>
          <c:yMode val="edge"/>
          <c:x val="0.37245822397200401"/>
          <c:y val="9.2592592592592744E-3"/>
        </c:manualLayout>
      </c:layout>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Quarter2!$F$30:$F$34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8B5-4782-876E-1F66C1008AB1}"/>
            </c:ext>
          </c:extLst>
        </c:ser>
        <c:dLbls>
          <c:showLegendKey val="0"/>
          <c:showVal val="0"/>
          <c:showCatName val="0"/>
          <c:showSerName val="0"/>
          <c:showPercent val="0"/>
          <c:showBubbleSize val="0"/>
        </c:dLbls>
        <c:gapWidth val="150"/>
        <c:axId val="93821568"/>
        <c:axId val="93823360"/>
      </c:barChart>
      <c:catAx>
        <c:axId val="93821568"/>
        <c:scaling>
          <c:orientation val="minMax"/>
        </c:scaling>
        <c:delete val="0"/>
        <c:axPos val="b"/>
        <c:numFmt formatCode="General" sourceLinked="0"/>
        <c:majorTickMark val="none"/>
        <c:minorTickMark val="none"/>
        <c:tickLblPos val="nextTo"/>
        <c:crossAx val="93823360"/>
        <c:crosses val="autoZero"/>
        <c:auto val="1"/>
        <c:lblAlgn val="ctr"/>
        <c:lblOffset val="100"/>
        <c:noMultiLvlLbl val="0"/>
      </c:catAx>
      <c:valAx>
        <c:axId val="93823360"/>
        <c:scaling>
          <c:orientation val="minMax"/>
          <c:max val="100"/>
        </c:scaling>
        <c:delete val="0"/>
        <c:axPos val="l"/>
        <c:majorGridlines/>
        <c:numFmt formatCode="0.0" sourceLinked="1"/>
        <c:majorTickMark val="none"/>
        <c:minorTickMark val="none"/>
        <c:tickLblPos val="nextTo"/>
        <c:crossAx val="93821568"/>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Quarter2!$B$36</c:f>
          <c:strCache>
            <c:ptCount val="1"/>
            <c:pt idx="0">
              <c:v>Section 3: SCORING </c:v>
            </c:pt>
          </c:strCache>
        </c:strRef>
      </c:tx>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Quarter2!$B$37:$B$38</c:f>
              <c:strCache>
                <c:ptCount val="2"/>
                <c:pt idx="0">
                  <c:v>Every individual parameter score correct </c:v>
                </c:pt>
                <c:pt idx="1">
                  <c:v>Total PEWS Score correct on every entry</c:v>
                </c:pt>
              </c:strCache>
            </c:strRef>
          </c:cat>
          <c:val>
            <c:numRef>
              <c:f>Quarter2!$F$37:$F$38</c:f>
              <c:numCache>
                <c:formatCode>0.0</c:formatCode>
                <c:ptCount val="2"/>
                <c:pt idx="0">
                  <c:v>0</c:v>
                </c:pt>
                <c:pt idx="1">
                  <c:v>0</c:v>
                </c:pt>
              </c:numCache>
            </c:numRef>
          </c:val>
          <c:extLst>
            <c:ext xmlns:c16="http://schemas.microsoft.com/office/drawing/2014/chart" uri="{C3380CC4-5D6E-409C-BE32-E72D297353CC}">
              <c16:uniqueId val="{00000000-4564-4593-94F5-11E3BC4929CE}"/>
            </c:ext>
          </c:extLst>
        </c:ser>
        <c:dLbls>
          <c:showLegendKey val="0"/>
          <c:showVal val="0"/>
          <c:showCatName val="0"/>
          <c:showSerName val="0"/>
          <c:showPercent val="0"/>
          <c:showBubbleSize val="0"/>
        </c:dLbls>
        <c:gapWidth val="150"/>
        <c:axId val="96416512"/>
        <c:axId val="96418048"/>
      </c:barChart>
      <c:catAx>
        <c:axId val="96416512"/>
        <c:scaling>
          <c:orientation val="minMax"/>
        </c:scaling>
        <c:delete val="0"/>
        <c:axPos val="b"/>
        <c:numFmt formatCode="General" sourceLinked="0"/>
        <c:majorTickMark val="none"/>
        <c:minorTickMark val="none"/>
        <c:tickLblPos val="nextTo"/>
        <c:crossAx val="96418048"/>
        <c:crosses val="autoZero"/>
        <c:auto val="1"/>
        <c:lblAlgn val="ctr"/>
        <c:lblOffset val="100"/>
        <c:noMultiLvlLbl val="0"/>
      </c:catAx>
      <c:valAx>
        <c:axId val="96418048"/>
        <c:scaling>
          <c:orientation val="minMax"/>
          <c:max val="100"/>
        </c:scaling>
        <c:delete val="0"/>
        <c:axPos val="l"/>
        <c:majorGridlines/>
        <c:numFmt formatCode="0.0" sourceLinked="1"/>
        <c:majorTickMark val="none"/>
        <c:minorTickMark val="none"/>
        <c:tickLblPos val="nextTo"/>
        <c:crossAx val="96416512"/>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Quarter2!$B$40</c:f>
          <c:strCache>
            <c:ptCount val="1"/>
            <c:pt idx="0">
              <c:v>Section 4: ESCALATION</c:v>
            </c:pt>
          </c:strCache>
        </c:strRef>
      </c:tx>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Quarter2!$B$41:$B$42</c:f>
              <c:strCache>
                <c:ptCount val="2"/>
                <c:pt idx="0">
                  <c:v>Evidence of Nursing Response to triggers</c:v>
                </c:pt>
                <c:pt idx="1">
                  <c:v>Evidence of Medical Response to requested action or review</c:v>
                </c:pt>
              </c:strCache>
            </c:strRef>
          </c:cat>
          <c:val>
            <c:numRef>
              <c:f>Quarter2!$F$41:$F$42</c:f>
              <c:numCache>
                <c:formatCode>0.0</c:formatCode>
                <c:ptCount val="2"/>
                <c:pt idx="0">
                  <c:v>0</c:v>
                </c:pt>
                <c:pt idx="1">
                  <c:v>0</c:v>
                </c:pt>
              </c:numCache>
            </c:numRef>
          </c:val>
          <c:extLst>
            <c:ext xmlns:c16="http://schemas.microsoft.com/office/drawing/2014/chart" uri="{C3380CC4-5D6E-409C-BE32-E72D297353CC}">
              <c16:uniqueId val="{00000000-EFA2-4263-B6F4-DFF02EB0830B}"/>
            </c:ext>
          </c:extLst>
        </c:ser>
        <c:dLbls>
          <c:showLegendKey val="0"/>
          <c:showVal val="0"/>
          <c:showCatName val="0"/>
          <c:showSerName val="0"/>
          <c:showPercent val="0"/>
          <c:showBubbleSize val="0"/>
        </c:dLbls>
        <c:gapWidth val="150"/>
        <c:axId val="96430720"/>
        <c:axId val="96461184"/>
      </c:barChart>
      <c:catAx>
        <c:axId val="96430720"/>
        <c:scaling>
          <c:orientation val="minMax"/>
        </c:scaling>
        <c:delete val="0"/>
        <c:axPos val="b"/>
        <c:numFmt formatCode="General" sourceLinked="0"/>
        <c:majorTickMark val="none"/>
        <c:minorTickMark val="none"/>
        <c:tickLblPos val="nextTo"/>
        <c:crossAx val="96461184"/>
        <c:crosses val="autoZero"/>
        <c:auto val="1"/>
        <c:lblAlgn val="ctr"/>
        <c:lblOffset val="100"/>
        <c:noMultiLvlLbl val="0"/>
      </c:catAx>
      <c:valAx>
        <c:axId val="96461184"/>
        <c:scaling>
          <c:orientation val="minMax"/>
          <c:max val="100"/>
        </c:scaling>
        <c:delete val="0"/>
        <c:axPos val="l"/>
        <c:majorGridlines/>
        <c:numFmt formatCode="0.0" sourceLinked="1"/>
        <c:majorTickMark val="none"/>
        <c:minorTickMark val="none"/>
        <c:tickLblPos val="nextTo"/>
        <c:crossAx val="96430720"/>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Quarter2!$F$45:$F$49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5D-4015-8C5D-D251675B1E4B}"/>
            </c:ext>
          </c:extLst>
        </c:ser>
        <c:dLbls>
          <c:showLegendKey val="0"/>
          <c:showVal val="0"/>
          <c:showCatName val="0"/>
          <c:showSerName val="0"/>
          <c:showPercent val="0"/>
          <c:showBubbleSize val="0"/>
        </c:dLbls>
        <c:gapWidth val="150"/>
        <c:axId val="96482048"/>
        <c:axId val="96483584"/>
      </c:barChart>
      <c:catAx>
        <c:axId val="96482048"/>
        <c:scaling>
          <c:orientation val="minMax"/>
        </c:scaling>
        <c:delete val="0"/>
        <c:axPos val="b"/>
        <c:numFmt formatCode="General" sourceLinked="0"/>
        <c:majorTickMark val="none"/>
        <c:minorTickMark val="none"/>
        <c:tickLblPos val="nextTo"/>
        <c:crossAx val="96483584"/>
        <c:crosses val="autoZero"/>
        <c:auto val="1"/>
        <c:lblAlgn val="ctr"/>
        <c:lblOffset val="100"/>
        <c:noMultiLvlLbl val="0"/>
      </c:catAx>
      <c:valAx>
        <c:axId val="96483584"/>
        <c:scaling>
          <c:orientation val="minMax"/>
          <c:max val="100"/>
        </c:scaling>
        <c:delete val="0"/>
        <c:axPos val="l"/>
        <c:majorGridlines/>
        <c:numFmt formatCode="0.0" sourceLinked="1"/>
        <c:majorTickMark val="none"/>
        <c:minorTickMark val="none"/>
        <c:tickLblPos val="nextTo"/>
        <c:crossAx val="96482048"/>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a:t>
            </a:r>
            <a:r>
              <a:rPr lang="en-IE" baseline="0"/>
              <a:t> Variances</a:t>
            </a:r>
            <a:endParaRPr lang="en-IE"/>
          </a:p>
        </c:rich>
      </c:tx>
      <c:overlay val="0"/>
    </c:title>
    <c:autoTitleDeleted val="0"/>
    <c:plotArea>
      <c:layout/>
      <c:barChart>
        <c:barDir val="col"/>
        <c:grouping val="clustered"/>
        <c:varyColors val="0"/>
        <c:ser>
          <c:idx val="0"/>
          <c:order val="0"/>
          <c:tx>
            <c:strRef>
              <c:f>Quarter2!$C$7</c:f>
              <c:strCache>
                <c:ptCount val="1"/>
                <c:pt idx="0">
                  <c:v>Quarter2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Quarter2!$B$50:$B$54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Quarter2!$F$50:$F$54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AD1-4D27-A545-AC4BC15A7E71}"/>
            </c:ext>
          </c:extLst>
        </c:ser>
        <c:dLbls>
          <c:showLegendKey val="0"/>
          <c:showVal val="0"/>
          <c:showCatName val="0"/>
          <c:showSerName val="0"/>
          <c:showPercent val="0"/>
          <c:showBubbleSize val="0"/>
        </c:dLbls>
        <c:gapWidth val="150"/>
        <c:axId val="96516736"/>
        <c:axId val="97128832"/>
      </c:barChart>
      <c:catAx>
        <c:axId val="96516736"/>
        <c:scaling>
          <c:orientation val="minMax"/>
        </c:scaling>
        <c:delete val="0"/>
        <c:axPos val="b"/>
        <c:numFmt formatCode="General" sourceLinked="0"/>
        <c:majorTickMark val="none"/>
        <c:minorTickMark val="none"/>
        <c:tickLblPos val="nextTo"/>
        <c:crossAx val="97128832"/>
        <c:crosses val="autoZero"/>
        <c:auto val="1"/>
        <c:lblAlgn val="ctr"/>
        <c:lblOffset val="100"/>
        <c:noMultiLvlLbl val="0"/>
      </c:catAx>
      <c:valAx>
        <c:axId val="97128832"/>
        <c:scaling>
          <c:orientation val="minMax"/>
          <c:max val="100"/>
        </c:scaling>
        <c:delete val="0"/>
        <c:axPos val="l"/>
        <c:majorGridlines/>
        <c:numFmt formatCode="0.0" sourceLinked="1"/>
        <c:majorTickMark val="none"/>
        <c:minorTickMark val="none"/>
        <c:tickLblPos val="nextTo"/>
        <c:crossAx val="96516736"/>
        <c:crosses val="autoZero"/>
        <c:crossBetween val="between"/>
      </c:valAx>
    </c:plotArea>
    <c:legend>
      <c:legendPos val="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Variances MEA</a:t>
            </a:r>
          </a:p>
        </c:rich>
      </c:tx>
      <c:overlay val="0"/>
    </c:title>
    <c:autoTitleDeleted val="0"/>
    <c:plotArea>
      <c:layout/>
      <c:barChart>
        <c:barDir val="col"/>
        <c:grouping val="clustered"/>
        <c:varyColors val="0"/>
        <c:ser>
          <c:idx val="0"/>
          <c:order val="0"/>
          <c:tx>
            <c:strRef>
              <c:f>Results!$C$5</c:f>
              <c:strCache>
                <c:ptCount val="1"/>
                <c:pt idx="0">
                  <c:v>&lt;&lt;enter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Results!$F$52:$F$56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24B-418A-BA9A-3EA143D1EDB2}"/>
            </c:ext>
          </c:extLst>
        </c:ser>
        <c:dLbls>
          <c:showLegendKey val="0"/>
          <c:showVal val="0"/>
          <c:showCatName val="0"/>
          <c:showSerName val="0"/>
          <c:showPercent val="0"/>
          <c:showBubbleSize val="0"/>
        </c:dLbls>
        <c:gapWidth val="150"/>
        <c:axId val="89861504"/>
        <c:axId val="89875584"/>
      </c:barChart>
      <c:catAx>
        <c:axId val="89861504"/>
        <c:scaling>
          <c:orientation val="minMax"/>
        </c:scaling>
        <c:delete val="0"/>
        <c:axPos val="b"/>
        <c:numFmt formatCode="General" sourceLinked="0"/>
        <c:majorTickMark val="none"/>
        <c:minorTickMark val="none"/>
        <c:tickLblPos val="nextTo"/>
        <c:crossAx val="89875584"/>
        <c:crosses val="autoZero"/>
        <c:auto val="1"/>
        <c:lblAlgn val="ctr"/>
        <c:lblOffset val="100"/>
        <c:noMultiLvlLbl val="0"/>
      </c:catAx>
      <c:valAx>
        <c:axId val="89875584"/>
        <c:scaling>
          <c:orientation val="minMax"/>
          <c:max val="100"/>
        </c:scaling>
        <c:delete val="0"/>
        <c:axPos val="l"/>
        <c:majorGridlines/>
        <c:numFmt formatCode="0.0" sourceLinked="1"/>
        <c:majorTickMark val="none"/>
        <c:minorTickMark val="none"/>
        <c:tickLblPos val="nextTo"/>
        <c:crossAx val="89861504"/>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July!$B$1</c:f>
          <c:strCache>
            <c:ptCount val="1"/>
            <c:pt idx="0">
              <c:v>Audit of PEWS</c:v>
            </c:pt>
          </c:strCache>
        </c:strRef>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July!$B$62:$B$64</c:f>
              <c:strCache>
                <c:ptCount val="3"/>
                <c:pt idx="0">
                  <c:v> Documentation Standards</c:v>
                </c:pt>
                <c:pt idx="1">
                  <c:v> Parameters</c:v>
                </c:pt>
                <c:pt idx="2">
                  <c:v> Scoring</c:v>
                </c:pt>
              </c:strCache>
            </c:strRef>
          </c:cat>
          <c:val>
            <c:numRef>
              <c:f>July!$C$62:$C$64</c:f>
              <c:numCache>
                <c:formatCode>0.0</c:formatCode>
                <c:ptCount val="3"/>
                <c:pt idx="0">
                  <c:v>0</c:v>
                </c:pt>
                <c:pt idx="1">
                  <c:v>0</c:v>
                </c:pt>
                <c:pt idx="2">
                  <c:v>0</c:v>
                </c:pt>
              </c:numCache>
            </c:numRef>
          </c:val>
          <c:extLst>
            <c:ext xmlns:c16="http://schemas.microsoft.com/office/drawing/2014/chart" uri="{C3380CC4-5D6E-409C-BE32-E72D297353CC}">
              <c16:uniqueId val="{00000000-807A-40BE-B2F7-24B1E6BBC984}"/>
            </c:ext>
          </c:extLst>
        </c:ser>
        <c:dLbls>
          <c:showLegendKey val="0"/>
          <c:showVal val="0"/>
          <c:showCatName val="0"/>
          <c:showSerName val="0"/>
          <c:showPercent val="0"/>
          <c:showBubbleSize val="0"/>
        </c:dLbls>
        <c:gapWidth val="150"/>
        <c:axId val="97186944"/>
        <c:axId val="97188480"/>
      </c:barChart>
      <c:catAx>
        <c:axId val="97186944"/>
        <c:scaling>
          <c:orientation val="minMax"/>
        </c:scaling>
        <c:delete val="0"/>
        <c:axPos val="b"/>
        <c:numFmt formatCode="General" sourceLinked="0"/>
        <c:majorTickMark val="none"/>
        <c:minorTickMark val="none"/>
        <c:tickLblPos val="nextTo"/>
        <c:crossAx val="97188480"/>
        <c:crosses val="autoZero"/>
        <c:auto val="1"/>
        <c:lblAlgn val="ctr"/>
        <c:lblOffset val="100"/>
        <c:noMultiLvlLbl val="0"/>
      </c:catAx>
      <c:valAx>
        <c:axId val="97188480"/>
        <c:scaling>
          <c:orientation val="minMax"/>
          <c:max val="100"/>
        </c:scaling>
        <c:delete val="0"/>
        <c:axPos val="l"/>
        <c:majorGridlines/>
        <c:numFmt formatCode="0.0" sourceLinked="1"/>
        <c:majorTickMark val="none"/>
        <c:minorTickMark val="none"/>
        <c:tickLblPos val="nextTo"/>
        <c:crossAx val="97186944"/>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July!$B$1</c:f>
          <c:strCache>
            <c:ptCount val="1"/>
            <c:pt idx="0">
              <c:v>Audit of PEWS</c:v>
            </c:pt>
          </c:strCache>
        </c:strRef>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July!$B$65:$B$66</c:f>
              <c:strCache>
                <c:ptCount val="2"/>
                <c:pt idx="0">
                  <c:v>Escalation </c:v>
                </c:pt>
                <c:pt idx="1">
                  <c:v> Variance use</c:v>
                </c:pt>
              </c:strCache>
            </c:strRef>
          </c:cat>
          <c:val>
            <c:numRef>
              <c:f>July!$C$65:$C$66</c:f>
              <c:numCache>
                <c:formatCode>0.0</c:formatCode>
                <c:ptCount val="2"/>
                <c:pt idx="0">
                  <c:v>0</c:v>
                </c:pt>
                <c:pt idx="1">
                  <c:v>0</c:v>
                </c:pt>
              </c:numCache>
            </c:numRef>
          </c:val>
          <c:extLst>
            <c:ext xmlns:c16="http://schemas.microsoft.com/office/drawing/2014/chart" uri="{C3380CC4-5D6E-409C-BE32-E72D297353CC}">
              <c16:uniqueId val="{00000000-F141-4869-AF43-0085CCCB7355}"/>
            </c:ext>
          </c:extLst>
        </c:ser>
        <c:dLbls>
          <c:showLegendKey val="0"/>
          <c:showVal val="0"/>
          <c:showCatName val="0"/>
          <c:showSerName val="0"/>
          <c:showPercent val="0"/>
          <c:showBubbleSize val="0"/>
        </c:dLbls>
        <c:gapWidth val="150"/>
        <c:axId val="95644672"/>
        <c:axId val="96891648"/>
      </c:barChart>
      <c:catAx>
        <c:axId val="95644672"/>
        <c:scaling>
          <c:orientation val="minMax"/>
        </c:scaling>
        <c:delete val="0"/>
        <c:axPos val="b"/>
        <c:numFmt formatCode="General" sourceLinked="0"/>
        <c:majorTickMark val="none"/>
        <c:minorTickMark val="none"/>
        <c:tickLblPos val="nextTo"/>
        <c:crossAx val="96891648"/>
        <c:crosses val="autoZero"/>
        <c:auto val="1"/>
        <c:lblAlgn val="ctr"/>
        <c:lblOffset val="100"/>
        <c:noMultiLvlLbl val="0"/>
      </c:catAx>
      <c:valAx>
        <c:axId val="96891648"/>
        <c:scaling>
          <c:orientation val="minMax"/>
          <c:max val="100"/>
        </c:scaling>
        <c:delete val="0"/>
        <c:axPos val="l"/>
        <c:majorGridlines/>
        <c:numFmt formatCode="0.0" sourceLinked="1"/>
        <c:majorTickMark val="none"/>
        <c:minorTickMark val="none"/>
        <c:tickLblPos val="nextTo"/>
        <c:crossAx val="95644672"/>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July!$B$1</c:f>
          <c:strCache>
            <c:ptCount val="1"/>
            <c:pt idx="0">
              <c:v>Audit of PEWS</c:v>
            </c:pt>
          </c:strCache>
        </c:strRef>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July!$B$67</c:f>
              <c:strCache>
                <c:ptCount val="1"/>
                <c:pt idx="0">
                  <c:v>Overall Compliance</c:v>
                </c:pt>
              </c:strCache>
            </c:strRef>
          </c:cat>
          <c:val>
            <c:numRef>
              <c:f>July!$C$67</c:f>
              <c:numCache>
                <c:formatCode>0.0</c:formatCode>
                <c:ptCount val="1"/>
                <c:pt idx="0">
                  <c:v>0</c:v>
                </c:pt>
              </c:numCache>
            </c:numRef>
          </c:val>
          <c:extLst>
            <c:ext xmlns:c16="http://schemas.microsoft.com/office/drawing/2014/chart" uri="{C3380CC4-5D6E-409C-BE32-E72D297353CC}">
              <c16:uniqueId val="{00000000-A597-4241-A9C8-25FBE305FB93}"/>
            </c:ext>
          </c:extLst>
        </c:ser>
        <c:dLbls>
          <c:showLegendKey val="0"/>
          <c:showVal val="0"/>
          <c:showCatName val="0"/>
          <c:showSerName val="0"/>
          <c:showPercent val="0"/>
          <c:showBubbleSize val="0"/>
        </c:dLbls>
        <c:gapWidth val="150"/>
        <c:axId val="96920704"/>
        <c:axId val="96922240"/>
      </c:barChart>
      <c:catAx>
        <c:axId val="96920704"/>
        <c:scaling>
          <c:orientation val="minMax"/>
        </c:scaling>
        <c:delete val="0"/>
        <c:axPos val="b"/>
        <c:numFmt formatCode="General" sourceLinked="0"/>
        <c:majorTickMark val="none"/>
        <c:minorTickMark val="none"/>
        <c:tickLblPos val="nextTo"/>
        <c:crossAx val="96922240"/>
        <c:crosses val="autoZero"/>
        <c:auto val="1"/>
        <c:lblAlgn val="ctr"/>
        <c:lblOffset val="100"/>
        <c:noMultiLvlLbl val="0"/>
      </c:catAx>
      <c:valAx>
        <c:axId val="96922240"/>
        <c:scaling>
          <c:orientation val="minMax"/>
          <c:max val="100"/>
          <c:min val="0"/>
        </c:scaling>
        <c:delete val="0"/>
        <c:axPos val="l"/>
        <c:majorGridlines/>
        <c:numFmt formatCode="0.0" sourceLinked="1"/>
        <c:majorTickMark val="none"/>
        <c:minorTickMark val="none"/>
        <c:tickLblPos val="nextTo"/>
        <c:crossAx val="96920704"/>
        <c:crosses val="autoZero"/>
        <c:crossBetween val="between"/>
      </c:valAx>
    </c:plotArea>
    <c:legend>
      <c:legendPos val="t"/>
      <c:overlay val="0"/>
    </c:legend>
    <c:plotVisOnly val="1"/>
    <c:dispBlanksAs val="gap"/>
    <c:showDLblsOverMax val="0"/>
  </c:chart>
  <c:printSettings>
    <c:headerFooter/>
    <c:pageMargins b="0.750000000000004" l="0.70000000000000062" r="0.70000000000000062" t="0.750000000000004" header="0.30000000000000032" footer="0.30000000000000032"/>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July!$B$18</c:f>
          <c:strCache>
            <c:ptCount val="1"/>
            <c:pt idx="0">
              <c:v>Section 1: DOCUMENTATION STANDARDS </c:v>
            </c:pt>
          </c:strCache>
        </c:strRef>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July!$B$19:$B$23</c:f>
              <c:strCache>
                <c:ptCount val="5"/>
                <c:pt idx="0">
                  <c:v>Correct chart for child's age is used?</c:v>
                </c:pt>
                <c:pt idx="1">
                  <c:v>3 addressograph labels per chart</c:v>
                </c:pt>
                <c:pt idx="2">
                  <c:v>Date and time of each observation present and clear </c:v>
                </c:pt>
                <c:pt idx="3">
                  <c:v>Each entry is signed </c:v>
                </c:pt>
                <c:pt idx="4">
                  <c:v>Each entry has NMBI PIN</c:v>
                </c:pt>
              </c:strCache>
            </c:strRef>
          </c:cat>
          <c:val>
            <c:numRef>
              <c:f>July!$F$19:$F$23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89B-400D-BDB1-BDCE42EFDDA0}"/>
            </c:ext>
          </c:extLst>
        </c:ser>
        <c:dLbls>
          <c:showLegendKey val="0"/>
          <c:showVal val="0"/>
          <c:showCatName val="0"/>
          <c:showSerName val="0"/>
          <c:showPercent val="0"/>
          <c:showBubbleSize val="0"/>
        </c:dLbls>
        <c:gapWidth val="150"/>
        <c:axId val="97020928"/>
        <c:axId val="97022720"/>
      </c:barChart>
      <c:catAx>
        <c:axId val="97020928"/>
        <c:scaling>
          <c:orientation val="minMax"/>
        </c:scaling>
        <c:delete val="0"/>
        <c:axPos val="b"/>
        <c:numFmt formatCode="General" sourceLinked="0"/>
        <c:majorTickMark val="none"/>
        <c:minorTickMark val="none"/>
        <c:tickLblPos val="nextTo"/>
        <c:crossAx val="97022720"/>
        <c:crosses val="autoZero"/>
        <c:auto val="1"/>
        <c:lblAlgn val="ctr"/>
        <c:lblOffset val="100"/>
        <c:noMultiLvlLbl val="0"/>
      </c:catAx>
      <c:valAx>
        <c:axId val="97022720"/>
        <c:scaling>
          <c:orientation val="minMax"/>
          <c:max val="100"/>
        </c:scaling>
        <c:delete val="0"/>
        <c:axPos val="l"/>
        <c:majorGridlines/>
        <c:numFmt formatCode="0.0" sourceLinked="1"/>
        <c:majorTickMark val="none"/>
        <c:minorTickMark val="none"/>
        <c:tickLblPos val="nextTo"/>
        <c:crossAx val="97020928"/>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Core Parameters</a:t>
            </a:r>
          </a:p>
        </c:rich>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July!$F$26:$F$31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9EE-41BB-A83C-EBDB7547A1A0}"/>
            </c:ext>
          </c:extLst>
        </c:ser>
        <c:dLbls>
          <c:showLegendKey val="0"/>
          <c:showVal val="0"/>
          <c:showCatName val="0"/>
          <c:showSerName val="0"/>
          <c:showPercent val="0"/>
          <c:showBubbleSize val="0"/>
        </c:dLbls>
        <c:gapWidth val="150"/>
        <c:axId val="97039488"/>
        <c:axId val="97041024"/>
      </c:barChart>
      <c:catAx>
        <c:axId val="97039488"/>
        <c:scaling>
          <c:orientation val="minMax"/>
        </c:scaling>
        <c:delete val="0"/>
        <c:axPos val="b"/>
        <c:numFmt formatCode="General" sourceLinked="0"/>
        <c:majorTickMark val="none"/>
        <c:minorTickMark val="none"/>
        <c:tickLblPos val="nextTo"/>
        <c:crossAx val="97041024"/>
        <c:crosses val="autoZero"/>
        <c:auto val="1"/>
        <c:lblAlgn val="ctr"/>
        <c:lblOffset val="100"/>
        <c:noMultiLvlLbl val="0"/>
      </c:catAx>
      <c:valAx>
        <c:axId val="97041024"/>
        <c:scaling>
          <c:orientation val="minMax"/>
          <c:max val="100"/>
        </c:scaling>
        <c:delete val="0"/>
        <c:axPos val="l"/>
        <c:majorGridlines/>
        <c:numFmt formatCode="0.0" sourceLinked="1"/>
        <c:majorTickMark val="none"/>
        <c:minorTickMark val="none"/>
        <c:tickLblPos val="nextTo"/>
        <c:crossAx val="97039488"/>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Additional Parameters</a:t>
            </a:r>
          </a:p>
        </c:rich>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July!$F$32:$F$36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2B8-42E2-B696-0DA4ACF9C3A9}"/>
            </c:ext>
          </c:extLst>
        </c:ser>
        <c:dLbls>
          <c:showLegendKey val="0"/>
          <c:showVal val="0"/>
          <c:showCatName val="0"/>
          <c:showSerName val="0"/>
          <c:showPercent val="0"/>
          <c:showBubbleSize val="0"/>
        </c:dLbls>
        <c:gapWidth val="150"/>
        <c:axId val="97053696"/>
        <c:axId val="97075968"/>
      </c:barChart>
      <c:catAx>
        <c:axId val="97053696"/>
        <c:scaling>
          <c:orientation val="minMax"/>
        </c:scaling>
        <c:delete val="0"/>
        <c:axPos val="b"/>
        <c:numFmt formatCode="General" sourceLinked="0"/>
        <c:majorTickMark val="none"/>
        <c:minorTickMark val="none"/>
        <c:tickLblPos val="nextTo"/>
        <c:crossAx val="97075968"/>
        <c:crosses val="autoZero"/>
        <c:auto val="1"/>
        <c:lblAlgn val="ctr"/>
        <c:lblOffset val="100"/>
        <c:noMultiLvlLbl val="0"/>
      </c:catAx>
      <c:valAx>
        <c:axId val="97075968"/>
        <c:scaling>
          <c:orientation val="minMax"/>
          <c:max val="100"/>
        </c:scaling>
        <c:delete val="0"/>
        <c:axPos val="l"/>
        <c:majorGridlines/>
        <c:numFmt formatCode="0.0" sourceLinked="1"/>
        <c:majorTickMark val="none"/>
        <c:minorTickMark val="none"/>
        <c:tickLblPos val="nextTo"/>
        <c:crossAx val="9705369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July!$B$38</c:f>
          <c:strCache>
            <c:ptCount val="1"/>
            <c:pt idx="0">
              <c:v>Section 3: SCORING </c:v>
            </c:pt>
          </c:strCache>
        </c:strRef>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July!$B$39:$B$40</c:f>
              <c:strCache>
                <c:ptCount val="2"/>
                <c:pt idx="0">
                  <c:v>Every individual parameter score correct </c:v>
                </c:pt>
                <c:pt idx="1">
                  <c:v>Total PEWS Score correct on every entry</c:v>
                </c:pt>
              </c:strCache>
            </c:strRef>
          </c:cat>
          <c:val>
            <c:numRef>
              <c:f>July!$F$39:$F$40</c:f>
              <c:numCache>
                <c:formatCode>0.0</c:formatCode>
                <c:ptCount val="2"/>
                <c:pt idx="0">
                  <c:v>0</c:v>
                </c:pt>
                <c:pt idx="1">
                  <c:v>0</c:v>
                </c:pt>
              </c:numCache>
            </c:numRef>
          </c:val>
          <c:extLst>
            <c:ext xmlns:c16="http://schemas.microsoft.com/office/drawing/2014/chart" uri="{C3380CC4-5D6E-409C-BE32-E72D297353CC}">
              <c16:uniqueId val="{00000000-72DE-4FE4-ABDC-32D8237D6389}"/>
            </c:ext>
          </c:extLst>
        </c:ser>
        <c:dLbls>
          <c:showLegendKey val="0"/>
          <c:showVal val="0"/>
          <c:showCatName val="0"/>
          <c:showSerName val="0"/>
          <c:showPercent val="0"/>
          <c:showBubbleSize val="0"/>
        </c:dLbls>
        <c:gapWidth val="150"/>
        <c:axId val="97109120"/>
        <c:axId val="97110656"/>
      </c:barChart>
      <c:catAx>
        <c:axId val="97109120"/>
        <c:scaling>
          <c:orientation val="minMax"/>
        </c:scaling>
        <c:delete val="0"/>
        <c:axPos val="b"/>
        <c:numFmt formatCode="General" sourceLinked="0"/>
        <c:majorTickMark val="none"/>
        <c:minorTickMark val="none"/>
        <c:tickLblPos val="nextTo"/>
        <c:crossAx val="97110656"/>
        <c:crosses val="autoZero"/>
        <c:auto val="1"/>
        <c:lblAlgn val="ctr"/>
        <c:lblOffset val="100"/>
        <c:noMultiLvlLbl val="0"/>
      </c:catAx>
      <c:valAx>
        <c:axId val="97110656"/>
        <c:scaling>
          <c:orientation val="minMax"/>
          <c:max val="100"/>
        </c:scaling>
        <c:delete val="0"/>
        <c:axPos val="l"/>
        <c:majorGridlines/>
        <c:numFmt formatCode="0.0" sourceLinked="1"/>
        <c:majorTickMark val="none"/>
        <c:minorTickMark val="none"/>
        <c:tickLblPos val="nextTo"/>
        <c:crossAx val="97109120"/>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July!$B$42</c:f>
          <c:strCache>
            <c:ptCount val="1"/>
            <c:pt idx="0">
              <c:v>Section 4: ESCALATION</c:v>
            </c:pt>
          </c:strCache>
        </c:strRef>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July!$B$43:$B$44</c:f>
              <c:strCache>
                <c:ptCount val="2"/>
                <c:pt idx="0">
                  <c:v>Evidence of Nursing Response to triggers</c:v>
                </c:pt>
                <c:pt idx="1">
                  <c:v>Evidence of Medical Response to requested action or review</c:v>
                </c:pt>
              </c:strCache>
            </c:strRef>
          </c:cat>
          <c:val>
            <c:numRef>
              <c:f>July!$F$43:$F$44</c:f>
              <c:numCache>
                <c:formatCode>0.0</c:formatCode>
                <c:ptCount val="2"/>
                <c:pt idx="0">
                  <c:v>0</c:v>
                </c:pt>
                <c:pt idx="1">
                  <c:v>0</c:v>
                </c:pt>
              </c:numCache>
            </c:numRef>
          </c:val>
          <c:extLst>
            <c:ext xmlns:c16="http://schemas.microsoft.com/office/drawing/2014/chart" uri="{C3380CC4-5D6E-409C-BE32-E72D297353CC}">
              <c16:uniqueId val="{00000000-4895-4BD9-9688-953BC85E8A5F}"/>
            </c:ext>
          </c:extLst>
        </c:ser>
        <c:dLbls>
          <c:showLegendKey val="0"/>
          <c:showVal val="0"/>
          <c:showCatName val="0"/>
          <c:showSerName val="0"/>
          <c:showPercent val="0"/>
          <c:showBubbleSize val="0"/>
        </c:dLbls>
        <c:gapWidth val="150"/>
        <c:axId val="97262592"/>
        <c:axId val="97280768"/>
      </c:barChart>
      <c:catAx>
        <c:axId val="97262592"/>
        <c:scaling>
          <c:orientation val="minMax"/>
        </c:scaling>
        <c:delete val="0"/>
        <c:axPos val="b"/>
        <c:numFmt formatCode="General" sourceLinked="0"/>
        <c:majorTickMark val="none"/>
        <c:minorTickMark val="none"/>
        <c:tickLblPos val="nextTo"/>
        <c:crossAx val="97280768"/>
        <c:crosses val="autoZero"/>
        <c:auto val="1"/>
        <c:lblAlgn val="ctr"/>
        <c:lblOffset val="100"/>
        <c:noMultiLvlLbl val="0"/>
      </c:catAx>
      <c:valAx>
        <c:axId val="97280768"/>
        <c:scaling>
          <c:orientation val="minMax"/>
          <c:max val="100"/>
        </c:scaling>
        <c:delete val="0"/>
        <c:axPos val="l"/>
        <c:majorGridlines/>
        <c:numFmt formatCode="0.0" sourceLinked="1"/>
        <c:majorTickMark val="none"/>
        <c:minorTickMark val="none"/>
        <c:tickLblPos val="nextTo"/>
        <c:crossAx val="97262592"/>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PA Variances</a:t>
            </a:r>
          </a:p>
        </c:rich>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July!$F$47:$F$51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080-41E4-8159-0AF001EBF340}"/>
            </c:ext>
          </c:extLst>
        </c:ser>
        <c:dLbls>
          <c:showLegendKey val="0"/>
          <c:showVal val="0"/>
          <c:showCatName val="0"/>
          <c:showSerName val="0"/>
          <c:showPercent val="0"/>
          <c:showBubbleSize val="0"/>
        </c:dLbls>
        <c:gapWidth val="150"/>
        <c:axId val="97592448"/>
        <c:axId val="97593984"/>
      </c:barChart>
      <c:catAx>
        <c:axId val="97592448"/>
        <c:scaling>
          <c:orientation val="minMax"/>
        </c:scaling>
        <c:delete val="0"/>
        <c:axPos val="b"/>
        <c:numFmt formatCode="General" sourceLinked="0"/>
        <c:majorTickMark val="none"/>
        <c:minorTickMark val="none"/>
        <c:tickLblPos val="nextTo"/>
        <c:crossAx val="97593984"/>
        <c:crosses val="autoZero"/>
        <c:auto val="1"/>
        <c:lblAlgn val="ctr"/>
        <c:lblOffset val="100"/>
        <c:noMultiLvlLbl val="0"/>
      </c:catAx>
      <c:valAx>
        <c:axId val="97593984"/>
        <c:scaling>
          <c:orientation val="minMax"/>
          <c:max val="100"/>
        </c:scaling>
        <c:delete val="0"/>
        <c:axPos val="l"/>
        <c:majorGridlines/>
        <c:numFmt formatCode="0.0" sourceLinked="1"/>
        <c:majorTickMark val="none"/>
        <c:minorTickMark val="none"/>
        <c:tickLblPos val="nextTo"/>
        <c:crossAx val="97592448"/>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a:t>MEA Variances</a:t>
            </a:r>
          </a:p>
        </c:rich>
      </c:tx>
      <c:overlay val="0"/>
    </c:title>
    <c:autoTitleDeleted val="0"/>
    <c:plotArea>
      <c:layout/>
      <c:barChart>
        <c:barDir val="col"/>
        <c:grouping val="clustered"/>
        <c:varyColors val="0"/>
        <c:ser>
          <c:idx val="0"/>
          <c:order val="0"/>
          <c:tx>
            <c:strRef>
              <c:f>July!$C$9</c:f>
              <c:strCache>
                <c:ptCount val="1"/>
                <c:pt idx="0">
                  <c:v>July &lt;&lt;enter year&gt;&gt;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July!$B$52:$B$56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July!$F$52:$F$56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CD5-4342-8C8D-6A2467F4D5C1}"/>
            </c:ext>
          </c:extLst>
        </c:ser>
        <c:dLbls>
          <c:showLegendKey val="0"/>
          <c:showVal val="0"/>
          <c:showCatName val="0"/>
          <c:showSerName val="0"/>
          <c:showPercent val="0"/>
          <c:showBubbleSize val="0"/>
        </c:dLbls>
        <c:gapWidth val="150"/>
        <c:axId val="97618944"/>
        <c:axId val="97624832"/>
      </c:barChart>
      <c:catAx>
        <c:axId val="97618944"/>
        <c:scaling>
          <c:orientation val="minMax"/>
        </c:scaling>
        <c:delete val="0"/>
        <c:axPos val="b"/>
        <c:numFmt formatCode="General" sourceLinked="0"/>
        <c:majorTickMark val="none"/>
        <c:minorTickMark val="none"/>
        <c:tickLblPos val="nextTo"/>
        <c:crossAx val="97624832"/>
        <c:crosses val="autoZero"/>
        <c:auto val="1"/>
        <c:lblAlgn val="ctr"/>
        <c:lblOffset val="100"/>
        <c:noMultiLvlLbl val="0"/>
      </c:catAx>
      <c:valAx>
        <c:axId val="97624832"/>
        <c:scaling>
          <c:orientation val="minMax"/>
          <c:max val="100"/>
        </c:scaling>
        <c:delete val="0"/>
        <c:axPos val="l"/>
        <c:majorGridlines/>
        <c:numFmt formatCode="0.0" sourceLinked="1"/>
        <c:majorTickMark val="none"/>
        <c:minorTickMark val="none"/>
        <c:tickLblPos val="nextTo"/>
        <c:crossAx val="97618944"/>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7.xml"/><Relationship Id="rId3" Type="http://schemas.openxmlformats.org/officeDocument/2006/relationships/chart" Target="../charts/chart82.xml"/><Relationship Id="rId7" Type="http://schemas.openxmlformats.org/officeDocument/2006/relationships/chart" Target="../charts/chart86.xml"/><Relationship Id="rId2" Type="http://schemas.openxmlformats.org/officeDocument/2006/relationships/chart" Target="../charts/chart81.xml"/><Relationship Id="rId1" Type="http://schemas.openxmlformats.org/officeDocument/2006/relationships/chart" Target="../charts/chart80.xml"/><Relationship Id="rId6" Type="http://schemas.openxmlformats.org/officeDocument/2006/relationships/chart" Target="../charts/chart85.xml"/><Relationship Id="rId5" Type="http://schemas.openxmlformats.org/officeDocument/2006/relationships/chart" Target="../charts/chart84.xml"/><Relationship Id="rId10" Type="http://schemas.openxmlformats.org/officeDocument/2006/relationships/chart" Target="../charts/chart89.xml"/><Relationship Id="rId4" Type="http://schemas.openxmlformats.org/officeDocument/2006/relationships/chart" Target="../charts/chart83.xml"/><Relationship Id="rId9" Type="http://schemas.openxmlformats.org/officeDocument/2006/relationships/chart" Target="../charts/chart88.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97.xml"/><Relationship Id="rId3" Type="http://schemas.openxmlformats.org/officeDocument/2006/relationships/chart" Target="../charts/chart92.xml"/><Relationship Id="rId7" Type="http://schemas.openxmlformats.org/officeDocument/2006/relationships/chart" Target="../charts/chart96.xml"/><Relationship Id="rId2" Type="http://schemas.openxmlformats.org/officeDocument/2006/relationships/chart" Target="../charts/chart91.xml"/><Relationship Id="rId1" Type="http://schemas.openxmlformats.org/officeDocument/2006/relationships/chart" Target="../charts/chart90.xml"/><Relationship Id="rId6" Type="http://schemas.openxmlformats.org/officeDocument/2006/relationships/chart" Target="../charts/chart95.xml"/><Relationship Id="rId5" Type="http://schemas.openxmlformats.org/officeDocument/2006/relationships/chart" Target="../charts/chart94.xml"/><Relationship Id="rId10" Type="http://schemas.openxmlformats.org/officeDocument/2006/relationships/chart" Target="../charts/chart99.xml"/><Relationship Id="rId4" Type="http://schemas.openxmlformats.org/officeDocument/2006/relationships/chart" Target="../charts/chart93.xml"/><Relationship Id="rId9" Type="http://schemas.openxmlformats.org/officeDocument/2006/relationships/chart" Target="../charts/chart9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07.xml"/><Relationship Id="rId3" Type="http://schemas.openxmlformats.org/officeDocument/2006/relationships/chart" Target="../charts/chart102.xml"/><Relationship Id="rId7" Type="http://schemas.openxmlformats.org/officeDocument/2006/relationships/chart" Target="../charts/chart106.xml"/><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5.xml"/><Relationship Id="rId5" Type="http://schemas.openxmlformats.org/officeDocument/2006/relationships/chart" Target="../charts/chart104.xml"/><Relationship Id="rId10" Type="http://schemas.openxmlformats.org/officeDocument/2006/relationships/chart" Target="../charts/chart109.xml"/><Relationship Id="rId4" Type="http://schemas.openxmlformats.org/officeDocument/2006/relationships/chart" Target="../charts/chart103.xml"/><Relationship Id="rId9" Type="http://schemas.openxmlformats.org/officeDocument/2006/relationships/chart" Target="../charts/chart108.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17.xml"/><Relationship Id="rId3" Type="http://schemas.openxmlformats.org/officeDocument/2006/relationships/chart" Target="../charts/chart112.xml"/><Relationship Id="rId7" Type="http://schemas.openxmlformats.org/officeDocument/2006/relationships/chart" Target="../charts/chart116.xml"/><Relationship Id="rId2" Type="http://schemas.openxmlformats.org/officeDocument/2006/relationships/chart" Target="../charts/chart111.xml"/><Relationship Id="rId1" Type="http://schemas.openxmlformats.org/officeDocument/2006/relationships/chart" Target="../charts/chart110.xml"/><Relationship Id="rId6" Type="http://schemas.openxmlformats.org/officeDocument/2006/relationships/chart" Target="../charts/chart115.xml"/><Relationship Id="rId5" Type="http://schemas.openxmlformats.org/officeDocument/2006/relationships/chart" Target="../charts/chart114.xml"/><Relationship Id="rId10" Type="http://schemas.openxmlformats.org/officeDocument/2006/relationships/chart" Target="../charts/chart119.xml"/><Relationship Id="rId4" Type="http://schemas.openxmlformats.org/officeDocument/2006/relationships/chart" Target="../charts/chart113.xml"/><Relationship Id="rId9" Type="http://schemas.openxmlformats.org/officeDocument/2006/relationships/chart" Target="../charts/chart118.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127.xml"/><Relationship Id="rId3" Type="http://schemas.openxmlformats.org/officeDocument/2006/relationships/chart" Target="../charts/chart122.xml"/><Relationship Id="rId7" Type="http://schemas.openxmlformats.org/officeDocument/2006/relationships/chart" Target="../charts/chart126.xml"/><Relationship Id="rId2" Type="http://schemas.openxmlformats.org/officeDocument/2006/relationships/chart" Target="../charts/chart121.xml"/><Relationship Id="rId1" Type="http://schemas.openxmlformats.org/officeDocument/2006/relationships/chart" Target="../charts/chart120.xml"/><Relationship Id="rId6" Type="http://schemas.openxmlformats.org/officeDocument/2006/relationships/chart" Target="../charts/chart125.xml"/><Relationship Id="rId5" Type="http://schemas.openxmlformats.org/officeDocument/2006/relationships/chart" Target="../charts/chart124.xml"/><Relationship Id="rId10" Type="http://schemas.openxmlformats.org/officeDocument/2006/relationships/chart" Target="../charts/chart129.xml"/><Relationship Id="rId4" Type="http://schemas.openxmlformats.org/officeDocument/2006/relationships/chart" Target="../charts/chart123.xml"/><Relationship Id="rId9" Type="http://schemas.openxmlformats.org/officeDocument/2006/relationships/chart" Target="../charts/chart128.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137.xml"/><Relationship Id="rId3" Type="http://schemas.openxmlformats.org/officeDocument/2006/relationships/chart" Target="../charts/chart132.xml"/><Relationship Id="rId7" Type="http://schemas.openxmlformats.org/officeDocument/2006/relationships/chart" Target="../charts/chart136.xml"/><Relationship Id="rId2" Type="http://schemas.openxmlformats.org/officeDocument/2006/relationships/chart" Target="../charts/chart131.xml"/><Relationship Id="rId1" Type="http://schemas.openxmlformats.org/officeDocument/2006/relationships/chart" Target="../charts/chart130.xml"/><Relationship Id="rId6" Type="http://schemas.openxmlformats.org/officeDocument/2006/relationships/chart" Target="../charts/chart135.xml"/><Relationship Id="rId5" Type="http://schemas.openxmlformats.org/officeDocument/2006/relationships/chart" Target="../charts/chart134.xml"/><Relationship Id="rId10" Type="http://schemas.openxmlformats.org/officeDocument/2006/relationships/chart" Target="../charts/chart139.xml"/><Relationship Id="rId4" Type="http://schemas.openxmlformats.org/officeDocument/2006/relationships/chart" Target="../charts/chart133.xml"/><Relationship Id="rId9" Type="http://schemas.openxmlformats.org/officeDocument/2006/relationships/chart" Target="../charts/chart138.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147.xml"/><Relationship Id="rId3" Type="http://schemas.openxmlformats.org/officeDocument/2006/relationships/chart" Target="../charts/chart142.xml"/><Relationship Id="rId7" Type="http://schemas.openxmlformats.org/officeDocument/2006/relationships/chart" Target="../charts/chart146.xml"/><Relationship Id="rId2" Type="http://schemas.openxmlformats.org/officeDocument/2006/relationships/chart" Target="../charts/chart141.xml"/><Relationship Id="rId1" Type="http://schemas.openxmlformats.org/officeDocument/2006/relationships/chart" Target="../charts/chart140.xml"/><Relationship Id="rId6" Type="http://schemas.openxmlformats.org/officeDocument/2006/relationships/chart" Target="../charts/chart145.xml"/><Relationship Id="rId5" Type="http://schemas.openxmlformats.org/officeDocument/2006/relationships/chart" Target="../charts/chart144.xml"/><Relationship Id="rId10" Type="http://schemas.openxmlformats.org/officeDocument/2006/relationships/chart" Target="../charts/chart149.xml"/><Relationship Id="rId4" Type="http://schemas.openxmlformats.org/officeDocument/2006/relationships/chart" Target="../charts/chart143.xml"/><Relationship Id="rId9" Type="http://schemas.openxmlformats.org/officeDocument/2006/relationships/chart" Target="../charts/chart148.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157.xml"/><Relationship Id="rId3" Type="http://schemas.openxmlformats.org/officeDocument/2006/relationships/chart" Target="../charts/chart152.xml"/><Relationship Id="rId7" Type="http://schemas.openxmlformats.org/officeDocument/2006/relationships/chart" Target="../charts/chart156.xml"/><Relationship Id="rId2" Type="http://schemas.openxmlformats.org/officeDocument/2006/relationships/chart" Target="../charts/chart151.xml"/><Relationship Id="rId1" Type="http://schemas.openxmlformats.org/officeDocument/2006/relationships/chart" Target="../charts/chart150.xml"/><Relationship Id="rId6" Type="http://schemas.openxmlformats.org/officeDocument/2006/relationships/chart" Target="../charts/chart155.xml"/><Relationship Id="rId5" Type="http://schemas.openxmlformats.org/officeDocument/2006/relationships/chart" Target="../charts/chart154.xml"/><Relationship Id="rId10" Type="http://schemas.openxmlformats.org/officeDocument/2006/relationships/chart" Target="../charts/chart159.xml"/><Relationship Id="rId4" Type="http://schemas.openxmlformats.org/officeDocument/2006/relationships/chart" Target="../charts/chart153.xml"/><Relationship Id="rId9" Type="http://schemas.openxmlformats.org/officeDocument/2006/relationships/chart" Target="../charts/chart158.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167.xml"/><Relationship Id="rId3" Type="http://schemas.openxmlformats.org/officeDocument/2006/relationships/chart" Target="../charts/chart162.xml"/><Relationship Id="rId7" Type="http://schemas.openxmlformats.org/officeDocument/2006/relationships/chart" Target="../charts/chart166.xml"/><Relationship Id="rId2" Type="http://schemas.openxmlformats.org/officeDocument/2006/relationships/chart" Target="../charts/chart161.xml"/><Relationship Id="rId1" Type="http://schemas.openxmlformats.org/officeDocument/2006/relationships/chart" Target="../charts/chart160.xml"/><Relationship Id="rId6" Type="http://schemas.openxmlformats.org/officeDocument/2006/relationships/chart" Target="../charts/chart165.xml"/><Relationship Id="rId5" Type="http://schemas.openxmlformats.org/officeDocument/2006/relationships/chart" Target="../charts/chart164.xml"/><Relationship Id="rId10" Type="http://schemas.openxmlformats.org/officeDocument/2006/relationships/chart" Target="../charts/chart169.xml"/><Relationship Id="rId4" Type="http://schemas.openxmlformats.org/officeDocument/2006/relationships/chart" Target="../charts/chart163.xml"/><Relationship Id="rId9" Type="http://schemas.openxmlformats.org/officeDocument/2006/relationships/chart" Target="../charts/chart168.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77.xml"/><Relationship Id="rId13" Type="http://schemas.openxmlformats.org/officeDocument/2006/relationships/chart" Target="../charts/chart182.xml"/><Relationship Id="rId3" Type="http://schemas.openxmlformats.org/officeDocument/2006/relationships/chart" Target="../charts/chart172.xml"/><Relationship Id="rId7" Type="http://schemas.openxmlformats.org/officeDocument/2006/relationships/chart" Target="../charts/chart176.xml"/><Relationship Id="rId12" Type="http://schemas.openxmlformats.org/officeDocument/2006/relationships/chart" Target="../charts/chart181.xml"/><Relationship Id="rId2" Type="http://schemas.openxmlformats.org/officeDocument/2006/relationships/chart" Target="../charts/chart171.xml"/><Relationship Id="rId1" Type="http://schemas.openxmlformats.org/officeDocument/2006/relationships/chart" Target="../charts/chart170.xml"/><Relationship Id="rId6" Type="http://schemas.openxmlformats.org/officeDocument/2006/relationships/chart" Target="../charts/chart175.xml"/><Relationship Id="rId11" Type="http://schemas.openxmlformats.org/officeDocument/2006/relationships/chart" Target="../charts/chart180.xml"/><Relationship Id="rId5" Type="http://schemas.openxmlformats.org/officeDocument/2006/relationships/chart" Target="../charts/chart174.xml"/><Relationship Id="rId10" Type="http://schemas.openxmlformats.org/officeDocument/2006/relationships/chart" Target="../charts/chart179.xml"/><Relationship Id="rId4" Type="http://schemas.openxmlformats.org/officeDocument/2006/relationships/chart" Target="../charts/chart173.xml"/><Relationship Id="rId9" Type="http://schemas.openxmlformats.org/officeDocument/2006/relationships/chart" Target="../charts/chart17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7.xml"/><Relationship Id="rId3" Type="http://schemas.openxmlformats.org/officeDocument/2006/relationships/chart" Target="../charts/chart52.xml"/><Relationship Id="rId7" Type="http://schemas.openxmlformats.org/officeDocument/2006/relationships/chart" Target="../charts/chart56.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5" Type="http://schemas.openxmlformats.org/officeDocument/2006/relationships/chart" Target="../charts/chart54.xml"/><Relationship Id="rId10" Type="http://schemas.openxmlformats.org/officeDocument/2006/relationships/chart" Target="../charts/chart59.xml"/><Relationship Id="rId4" Type="http://schemas.openxmlformats.org/officeDocument/2006/relationships/chart" Target="../charts/chart53.xml"/><Relationship Id="rId9" Type="http://schemas.openxmlformats.org/officeDocument/2006/relationships/chart" Target="../charts/chart58.xml"/></Relationships>
</file>

<file path=xl/drawings/_rels/drawing8.xml.rels><?xml version="1.0" encoding="UTF-8" standalone="yes"?>
<Relationships xmlns="http://schemas.openxmlformats.org/package/2006/relationships"><Relationship Id="rId8" Type="http://schemas.openxmlformats.org/officeDocument/2006/relationships/chart" Target="../charts/chart67.xml"/><Relationship Id="rId3" Type="http://schemas.openxmlformats.org/officeDocument/2006/relationships/chart" Target="../charts/chart62.xml"/><Relationship Id="rId7" Type="http://schemas.openxmlformats.org/officeDocument/2006/relationships/chart" Target="../charts/chart66.xml"/><Relationship Id="rId2" Type="http://schemas.openxmlformats.org/officeDocument/2006/relationships/chart" Target="../charts/chart61.xml"/><Relationship Id="rId1" Type="http://schemas.openxmlformats.org/officeDocument/2006/relationships/chart" Target="../charts/chart60.xml"/><Relationship Id="rId6" Type="http://schemas.openxmlformats.org/officeDocument/2006/relationships/chart" Target="../charts/chart65.xml"/><Relationship Id="rId5" Type="http://schemas.openxmlformats.org/officeDocument/2006/relationships/chart" Target="../charts/chart64.xml"/><Relationship Id="rId10" Type="http://schemas.openxmlformats.org/officeDocument/2006/relationships/chart" Target="../charts/chart69.xml"/><Relationship Id="rId4" Type="http://schemas.openxmlformats.org/officeDocument/2006/relationships/chart" Target="../charts/chart63.xml"/><Relationship Id="rId9" Type="http://schemas.openxmlformats.org/officeDocument/2006/relationships/chart" Target="../charts/chart6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77.xml"/><Relationship Id="rId3" Type="http://schemas.openxmlformats.org/officeDocument/2006/relationships/chart" Target="../charts/chart72.xml"/><Relationship Id="rId7" Type="http://schemas.openxmlformats.org/officeDocument/2006/relationships/chart" Target="../charts/chart76.xml"/><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10" Type="http://schemas.openxmlformats.org/officeDocument/2006/relationships/chart" Target="../charts/chart79.xml"/><Relationship Id="rId4" Type="http://schemas.openxmlformats.org/officeDocument/2006/relationships/chart" Target="../charts/chart73.xml"/><Relationship Id="rId9" Type="http://schemas.openxmlformats.org/officeDocument/2006/relationships/chart" Target="../charts/chart78.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76200</xdr:colOff>
      <xdr:row>19</xdr:row>
      <xdr:rowOff>38100</xdr:rowOff>
    </xdr:to>
    <xdr:sp macro="" textlink="">
      <xdr:nvSpPr>
        <xdr:cNvPr id="8415"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6"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7"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8"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9"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20"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21"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66675</xdr:rowOff>
    </xdr:to>
    <xdr:sp macro="" textlink="">
      <xdr:nvSpPr>
        <xdr:cNvPr id="8422" name="Text Box 1"/>
        <xdr:cNvSpPr txBox="1">
          <a:spLocks noChangeArrowheads="1"/>
        </xdr:cNvSpPr>
      </xdr:nvSpPr>
      <xdr:spPr bwMode="auto">
        <a:xfrm>
          <a:off x="5324475" y="16097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114300</xdr:rowOff>
    </xdr:to>
    <xdr:sp macro="" textlink="">
      <xdr:nvSpPr>
        <xdr:cNvPr id="8423" name="Text Box 1"/>
        <xdr:cNvSpPr txBox="1">
          <a:spLocks noChangeArrowheads="1"/>
        </xdr:cNvSpPr>
      </xdr:nvSpPr>
      <xdr:spPr bwMode="auto">
        <a:xfrm>
          <a:off x="5324475" y="20955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66675</xdr:rowOff>
    </xdr:to>
    <xdr:sp macro="" textlink="">
      <xdr:nvSpPr>
        <xdr:cNvPr id="8424" name="Text Box 1"/>
        <xdr:cNvSpPr txBox="1">
          <a:spLocks noChangeArrowheads="1"/>
        </xdr:cNvSpPr>
      </xdr:nvSpPr>
      <xdr:spPr bwMode="auto">
        <a:xfrm>
          <a:off x="5324475" y="2095500"/>
          <a:ext cx="76200" cy="361950"/>
        </a:xfrm>
        <a:prstGeom prst="rect">
          <a:avLst/>
        </a:prstGeom>
        <a:noFill/>
        <a:ln w="9525">
          <a:noFill/>
          <a:miter lim="800000"/>
          <a:headEnd/>
          <a:tailEnd/>
        </a:ln>
      </xdr:spPr>
    </xdr:sp>
    <xdr:clientData/>
  </xdr:twoCellAnchor>
  <xdr:twoCellAnchor editAs="oneCell">
    <xdr:from>
      <xdr:col>7</xdr:col>
      <xdr:colOff>0</xdr:colOff>
      <xdr:row>20</xdr:row>
      <xdr:rowOff>76200</xdr:rowOff>
    </xdr:from>
    <xdr:to>
      <xdr:col>7</xdr:col>
      <xdr:colOff>76200</xdr:colOff>
      <xdr:row>21</xdr:row>
      <xdr:rowOff>142875</xdr:rowOff>
    </xdr:to>
    <xdr:sp macro="" textlink="">
      <xdr:nvSpPr>
        <xdr:cNvPr id="8425" name="Text Box 1"/>
        <xdr:cNvSpPr txBox="1">
          <a:spLocks noChangeArrowheads="1"/>
        </xdr:cNvSpPr>
      </xdr:nvSpPr>
      <xdr:spPr bwMode="auto">
        <a:xfrm>
          <a:off x="5324475" y="2171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2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428" name="Text Box 1"/>
        <xdr:cNvSpPr txBox="1">
          <a:spLocks noChangeArrowheads="1"/>
        </xdr:cNvSpPr>
      </xdr:nvSpPr>
      <xdr:spPr bwMode="auto">
        <a:xfrm>
          <a:off x="5324475" y="2419350"/>
          <a:ext cx="76200" cy="2476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2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0</xdr:rowOff>
    </xdr:to>
    <xdr:sp macro="" textlink="">
      <xdr:nvSpPr>
        <xdr:cNvPr id="8432" name="Text Box 1"/>
        <xdr:cNvSpPr txBox="1">
          <a:spLocks noChangeArrowheads="1"/>
        </xdr:cNvSpPr>
      </xdr:nvSpPr>
      <xdr:spPr bwMode="auto">
        <a:xfrm>
          <a:off x="5324475" y="2419350"/>
          <a:ext cx="76200" cy="3238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37"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38"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39"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0"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1"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2"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3"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44"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45"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4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4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4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4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55"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56"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5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58"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73"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74"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75"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7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91"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92"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93"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94"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09"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23</xdr:row>
      <xdr:rowOff>85725</xdr:rowOff>
    </xdr:to>
    <xdr:sp macro="" textlink="">
      <xdr:nvSpPr>
        <xdr:cNvPr id="8510" name="Text Box 1"/>
        <xdr:cNvSpPr txBox="1">
          <a:spLocks noChangeArrowheads="1"/>
        </xdr:cNvSpPr>
      </xdr:nvSpPr>
      <xdr:spPr bwMode="auto">
        <a:xfrm>
          <a:off x="2752725" y="2419350"/>
          <a:ext cx="76200" cy="40957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23</xdr:row>
      <xdr:rowOff>38100</xdr:rowOff>
    </xdr:to>
    <xdr:sp macro="" textlink="">
      <xdr:nvSpPr>
        <xdr:cNvPr id="8511" name="Text Box 1"/>
        <xdr:cNvSpPr txBox="1">
          <a:spLocks noChangeArrowheads="1"/>
        </xdr:cNvSpPr>
      </xdr:nvSpPr>
      <xdr:spPr bwMode="auto">
        <a:xfrm>
          <a:off x="2752725" y="2419350"/>
          <a:ext cx="76200" cy="361950"/>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23</xdr:row>
      <xdr:rowOff>38100</xdr:rowOff>
    </xdr:to>
    <xdr:sp macro="" textlink="">
      <xdr:nvSpPr>
        <xdr:cNvPr id="8512" name="Text Box 1"/>
        <xdr:cNvSpPr txBox="1">
          <a:spLocks noChangeArrowheads="1"/>
        </xdr:cNvSpPr>
      </xdr:nvSpPr>
      <xdr:spPr bwMode="auto">
        <a:xfrm>
          <a:off x="2752725" y="2495550"/>
          <a:ext cx="76200" cy="361950"/>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3"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4"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5"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6"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7"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8"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9"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27" name="Text Box 1"/>
        <xdr:cNvSpPr txBox="1">
          <a:spLocks noChangeArrowheads="1"/>
        </xdr:cNvSpPr>
      </xdr:nvSpPr>
      <xdr:spPr bwMode="auto">
        <a:xfrm>
          <a:off x="5324475" y="35528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28" name="Text Box 1"/>
        <xdr:cNvSpPr txBox="1">
          <a:spLocks noChangeArrowheads="1"/>
        </xdr:cNvSpPr>
      </xdr:nvSpPr>
      <xdr:spPr bwMode="auto">
        <a:xfrm>
          <a:off x="5324475" y="40386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29" name="Text Box 1"/>
        <xdr:cNvSpPr txBox="1">
          <a:spLocks noChangeArrowheads="1"/>
        </xdr:cNvSpPr>
      </xdr:nvSpPr>
      <xdr:spPr bwMode="auto">
        <a:xfrm>
          <a:off x="5324475" y="4038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30" name="Text Box 1"/>
        <xdr:cNvSpPr txBox="1">
          <a:spLocks noChangeArrowheads="1"/>
        </xdr:cNvSpPr>
      </xdr:nvSpPr>
      <xdr:spPr bwMode="auto">
        <a:xfrm>
          <a:off x="5324475" y="4114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1"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2"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3"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4"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5"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6"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7"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8"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9"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0"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1"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2"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3"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4"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45" name="Text Box 1"/>
        <xdr:cNvSpPr txBox="1">
          <a:spLocks noChangeArrowheads="1"/>
        </xdr:cNvSpPr>
      </xdr:nvSpPr>
      <xdr:spPr bwMode="auto">
        <a:xfrm>
          <a:off x="5324475" y="54959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46" name="Text Box 1"/>
        <xdr:cNvSpPr txBox="1">
          <a:spLocks noChangeArrowheads="1"/>
        </xdr:cNvSpPr>
      </xdr:nvSpPr>
      <xdr:spPr bwMode="auto">
        <a:xfrm>
          <a:off x="5324475" y="59817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47" name="Text Box 1"/>
        <xdr:cNvSpPr txBox="1">
          <a:spLocks noChangeArrowheads="1"/>
        </xdr:cNvSpPr>
      </xdr:nvSpPr>
      <xdr:spPr bwMode="auto">
        <a:xfrm>
          <a:off x="5324475" y="5981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48" name="Text Box 1"/>
        <xdr:cNvSpPr txBox="1">
          <a:spLocks noChangeArrowheads="1"/>
        </xdr:cNvSpPr>
      </xdr:nvSpPr>
      <xdr:spPr bwMode="auto">
        <a:xfrm>
          <a:off x="5324475" y="6057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9"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0"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1"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2"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3"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4"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5"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6"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7"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8"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9"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0"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1"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2"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63" name="Text Box 1"/>
        <xdr:cNvSpPr txBox="1">
          <a:spLocks noChangeArrowheads="1"/>
        </xdr:cNvSpPr>
      </xdr:nvSpPr>
      <xdr:spPr bwMode="auto">
        <a:xfrm>
          <a:off x="5324475" y="74390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64" name="Text Box 1"/>
        <xdr:cNvSpPr txBox="1">
          <a:spLocks noChangeArrowheads="1"/>
        </xdr:cNvSpPr>
      </xdr:nvSpPr>
      <xdr:spPr bwMode="auto">
        <a:xfrm>
          <a:off x="5324475" y="79248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65" name="Text Box 1"/>
        <xdr:cNvSpPr txBox="1">
          <a:spLocks noChangeArrowheads="1"/>
        </xdr:cNvSpPr>
      </xdr:nvSpPr>
      <xdr:spPr bwMode="auto">
        <a:xfrm>
          <a:off x="5324475" y="7924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66" name="Text Box 1"/>
        <xdr:cNvSpPr txBox="1">
          <a:spLocks noChangeArrowheads="1"/>
        </xdr:cNvSpPr>
      </xdr:nvSpPr>
      <xdr:spPr bwMode="auto">
        <a:xfrm>
          <a:off x="5324475" y="8001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7"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8"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9"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0"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1"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2"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3"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4"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5"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6"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7"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8"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9"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0"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81" name="Text Box 1"/>
        <xdr:cNvSpPr txBox="1">
          <a:spLocks noChangeArrowheads="1"/>
        </xdr:cNvSpPr>
      </xdr:nvSpPr>
      <xdr:spPr bwMode="auto">
        <a:xfrm>
          <a:off x="5324475" y="93821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82" name="Text Box 1"/>
        <xdr:cNvSpPr txBox="1">
          <a:spLocks noChangeArrowheads="1"/>
        </xdr:cNvSpPr>
      </xdr:nvSpPr>
      <xdr:spPr bwMode="auto">
        <a:xfrm>
          <a:off x="5324475" y="98679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83" name="Text Box 1"/>
        <xdr:cNvSpPr txBox="1">
          <a:spLocks noChangeArrowheads="1"/>
        </xdr:cNvSpPr>
      </xdr:nvSpPr>
      <xdr:spPr bwMode="auto">
        <a:xfrm>
          <a:off x="5324475" y="9867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84" name="Text Box 1"/>
        <xdr:cNvSpPr txBox="1">
          <a:spLocks noChangeArrowheads="1"/>
        </xdr:cNvSpPr>
      </xdr:nvSpPr>
      <xdr:spPr bwMode="auto">
        <a:xfrm>
          <a:off x="5324475" y="9944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5"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6"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7"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8"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9"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0"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1"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2"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3"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4"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5"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6"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7"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8"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99" name="Text Box 1"/>
        <xdr:cNvSpPr txBox="1">
          <a:spLocks noChangeArrowheads="1"/>
        </xdr:cNvSpPr>
      </xdr:nvSpPr>
      <xdr:spPr bwMode="auto">
        <a:xfrm>
          <a:off x="5324475" y="113252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00" name="Text Box 1"/>
        <xdr:cNvSpPr txBox="1">
          <a:spLocks noChangeArrowheads="1"/>
        </xdr:cNvSpPr>
      </xdr:nvSpPr>
      <xdr:spPr bwMode="auto">
        <a:xfrm>
          <a:off x="5324475" y="118110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01" name="Text Box 1"/>
        <xdr:cNvSpPr txBox="1">
          <a:spLocks noChangeArrowheads="1"/>
        </xdr:cNvSpPr>
      </xdr:nvSpPr>
      <xdr:spPr bwMode="auto">
        <a:xfrm>
          <a:off x="5324475" y="11811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02" name="Text Box 1"/>
        <xdr:cNvSpPr txBox="1">
          <a:spLocks noChangeArrowheads="1"/>
        </xdr:cNvSpPr>
      </xdr:nvSpPr>
      <xdr:spPr bwMode="auto">
        <a:xfrm>
          <a:off x="5324475" y="11887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3"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4"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5"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6"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7"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8"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9"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0"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1"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2"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3"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4"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5"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6"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17" name="Text Box 1"/>
        <xdr:cNvSpPr txBox="1">
          <a:spLocks noChangeArrowheads="1"/>
        </xdr:cNvSpPr>
      </xdr:nvSpPr>
      <xdr:spPr bwMode="auto">
        <a:xfrm>
          <a:off x="5324475" y="132683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18" name="Text Box 1"/>
        <xdr:cNvSpPr txBox="1">
          <a:spLocks noChangeArrowheads="1"/>
        </xdr:cNvSpPr>
      </xdr:nvSpPr>
      <xdr:spPr bwMode="auto">
        <a:xfrm>
          <a:off x="5324475" y="137541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19" name="Text Box 1"/>
        <xdr:cNvSpPr txBox="1">
          <a:spLocks noChangeArrowheads="1"/>
        </xdr:cNvSpPr>
      </xdr:nvSpPr>
      <xdr:spPr bwMode="auto">
        <a:xfrm>
          <a:off x="5324475" y="13754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20" name="Text Box 1"/>
        <xdr:cNvSpPr txBox="1">
          <a:spLocks noChangeArrowheads="1"/>
        </xdr:cNvSpPr>
      </xdr:nvSpPr>
      <xdr:spPr bwMode="auto">
        <a:xfrm>
          <a:off x="5324475" y="13830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1"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2"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3"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4"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5"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6"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7"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8"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9"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0"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1"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2"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3"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4"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35" name="Text Box 1"/>
        <xdr:cNvSpPr txBox="1">
          <a:spLocks noChangeArrowheads="1"/>
        </xdr:cNvSpPr>
      </xdr:nvSpPr>
      <xdr:spPr bwMode="auto">
        <a:xfrm>
          <a:off x="5324475" y="152114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36" name="Text Box 1"/>
        <xdr:cNvSpPr txBox="1">
          <a:spLocks noChangeArrowheads="1"/>
        </xdr:cNvSpPr>
      </xdr:nvSpPr>
      <xdr:spPr bwMode="auto">
        <a:xfrm>
          <a:off x="5324475" y="156972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37" name="Text Box 1"/>
        <xdr:cNvSpPr txBox="1">
          <a:spLocks noChangeArrowheads="1"/>
        </xdr:cNvSpPr>
      </xdr:nvSpPr>
      <xdr:spPr bwMode="auto">
        <a:xfrm>
          <a:off x="5324475" y="15697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38" name="Text Box 1"/>
        <xdr:cNvSpPr txBox="1">
          <a:spLocks noChangeArrowheads="1"/>
        </xdr:cNvSpPr>
      </xdr:nvSpPr>
      <xdr:spPr bwMode="auto">
        <a:xfrm>
          <a:off x="5324475" y="15773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9"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0"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1"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2"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3"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4"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5"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6"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7"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8"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9"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0"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1"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2"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53" name="Text Box 1"/>
        <xdr:cNvSpPr txBox="1">
          <a:spLocks noChangeArrowheads="1"/>
        </xdr:cNvSpPr>
      </xdr:nvSpPr>
      <xdr:spPr bwMode="auto">
        <a:xfrm>
          <a:off x="5324475" y="171545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54" name="Text Box 1"/>
        <xdr:cNvSpPr txBox="1">
          <a:spLocks noChangeArrowheads="1"/>
        </xdr:cNvSpPr>
      </xdr:nvSpPr>
      <xdr:spPr bwMode="auto">
        <a:xfrm>
          <a:off x="5324475" y="176403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55" name="Text Box 1"/>
        <xdr:cNvSpPr txBox="1">
          <a:spLocks noChangeArrowheads="1"/>
        </xdr:cNvSpPr>
      </xdr:nvSpPr>
      <xdr:spPr bwMode="auto">
        <a:xfrm>
          <a:off x="5324475" y="17640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56" name="Text Box 1"/>
        <xdr:cNvSpPr txBox="1">
          <a:spLocks noChangeArrowheads="1"/>
        </xdr:cNvSpPr>
      </xdr:nvSpPr>
      <xdr:spPr bwMode="auto">
        <a:xfrm>
          <a:off x="5324475" y="17716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7"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8"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9"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0"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1"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2"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3"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4"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5"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6"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7"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8"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9"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0"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71" name="Text Box 1"/>
        <xdr:cNvSpPr txBox="1">
          <a:spLocks noChangeArrowheads="1"/>
        </xdr:cNvSpPr>
      </xdr:nvSpPr>
      <xdr:spPr bwMode="auto">
        <a:xfrm>
          <a:off x="5324475" y="190976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72" name="Text Box 1"/>
        <xdr:cNvSpPr txBox="1">
          <a:spLocks noChangeArrowheads="1"/>
        </xdr:cNvSpPr>
      </xdr:nvSpPr>
      <xdr:spPr bwMode="auto">
        <a:xfrm>
          <a:off x="5324475" y="195834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73" name="Text Box 1"/>
        <xdr:cNvSpPr txBox="1">
          <a:spLocks noChangeArrowheads="1"/>
        </xdr:cNvSpPr>
      </xdr:nvSpPr>
      <xdr:spPr bwMode="auto">
        <a:xfrm>
          <a:off x="5324475" y="19583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74" name="Text Box 1"/>
        <xdr:cNvSpPr txBox="1">
          <a:spLocks noChangeArrowheads="1"/>
        </xdr:cNvSpPr>
      </xdr:nvSpPr>
      <xdr:spPr bwMode="auto">
        <a:xfrm>
          <a:off x="5324475" y="19659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5"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6"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7"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8"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9"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0"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1"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2"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3"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4"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5"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6"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7"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8"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89" name="Text Box 1"/>
        <xdr:cNvSpPr txBox="1">
          <a:spLocks noChangeArrowheads="1"/>
        </xdr:cNvSpPr>
      </xdr:nvSpPr>
      <xdr:spPr bwMode="auto">
        <a:xfrm>
          <a:off x="5324475" y="210407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90" name="Text Box 1"/>
        <xdr:cNvSpPr txBox="1">
          <a:spLocks noChangeArrowheads="1"/>
        </xdr:cNvSpPr>
      </xdr:nvSpPr>
      <xdr:spPr bwMode="auto">
        <a:xfrm>
          <a:off x="5324475" y="215265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91" name="Text Box 1"/>
        <xdr:cNvSpPr txBox="1">
          <a:spLocks noChangeArrowheads="1"/>
        </xdr:cNvSpPr>
      </xdr:nvSpPr>
      <xdr:spPr bwMode="auto">
        <a:xfrm>
          <a:off x="5324475" y="21526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92" name="Text Box 1"/>
        <xdr:cNvSpPr txBox="1">
          <a:spLocks noChangeArrowheads="1"/>
        </xdr:cNvSpPr>
      </xdr:nvSpPr>
      <xdr:spPr bwMode="auto">
        <a:xfrm>
          <a:off x="5324475" y="21602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3"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4"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5"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6"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7"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8"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9"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0"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1"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2"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3"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4"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5"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6"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07" name="Text Box 1"/>
        <xdr:cNvSpPr txBox="1">
          <a:spLocks noChangeArrowheads="1"/>
        </xdr:cNvSpPr>
      </xdr:nvSpPr>
      <xdr:spPr bwMode="auto">
        <a:xfrm>
          <a:off x="5324475" y="229838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08" name="Text Box 1"/>
        <xdr:cNvSpPr txBox="1">
          <a:spLocks noChangeArrowheads="1"/>
        </xdr:cNvSpPr>
      </xdr:nvSpPr>
      <xdr:spPr bwMode="auto">
        <a:xfrm>
          <a:off x="5324475" y="234696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09" name="Text Box 1"/>
        <xdr:cNvSpPr txBox="1">
          <a:spLocks noChangeArrowheads="1"/>
        </xdr:cNvSpPr>
      </xdr:nvSpPr>
      <xdr:spPr bwMode="auto">
        <a:xfrm>
          <a:off x="5324475" y="23469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10" name="Text Box 1"/>
        <xdr:cNvSpPr txBox="1">
          <a:spLocks noChangeArrowheads="1"/>
        </xdr:cNvSpPr>
      </xdr:nvSpPr>
      <xdr:spPr bwMode="auto">
        <a:xfrm>
          <a:off x="5324475" y="23545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1"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2"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3"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4"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5"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6"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7"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8"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9"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0"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1"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2"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3"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4"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25" name="Text Box 1"/>
        <xdr:cNvSpPr txBox="1">
          <a:spLocks noChangeArrowheads="1"/>
        </xdr:cNvSpPr>
      </xdr:nvSpPr>
      <xdr:spPr bwMode="auto">
        <a:xfrm>
          <a:off x="5324475" y="249269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26" name="Text Box 1"/>
        <xdr:cNvSpPr txBox="1">
          <a:spLocks noChangeArrowheads="1"/>
        </xdr:cNvSpPr>
      </xdr:nvSpPr>
      <xdr:spPr bwMode="auto">
        <a:xfrm>
          <a:off x="5324475" y="254127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27" name="Text Box 1"/>
        <xdr:cNvSpPr txBox="1">
          <a:spLocks noChangeArrowheads="1"/>
        </xdr:cNvSpPr>
      </xdr:nvSpPr>
      <xdr:spPr bwMode="auto">
        <a:xfrm>
          <a:off x="5324475" y="25412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28" name="Text Box 1"/>
        <xdr:cNvSpPr txBox="1">
          <a:spLocks noChangeArrowheads="1"/>
        </xdr:cNvSpPr>
      </xdr:nvSpPr>
      <xdr:spPr bwMode="auto">
        <a:xfrm>
          <a:off x="5324475" y="25488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9"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0"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1"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2"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3"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4"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5"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6"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7"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8"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9"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0"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1"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2"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43" name="Text Box 1"/>
        <xdr:cNvSpPr txBox="1">
          <a:spLocks noChangeArrowheads="1"/>
        </xdr:cNvSpPr>
      </xdr:nvSpPr>
      <xdr:spPr bwMode="auto">
        <a:xfrm>
          <a:off x="5324475" y="268700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44" name="Text Box 1"/>
        <xdr:cNvSpPr txBox="1">
          <a:spLocks noChangeArrowheads="1"/>
        </xdr:cNvSpPr>
      </xdr:nvSpPr>
      <xdr:spPr bwMode="auto">
        <a:xfrm>
          <a:off x="5324475" y="273558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45" name="Text Box 1"/>
        <xdr:cNvSpPr txBox="1">
          <a:spLocks noChangeArrowheads="1"/>
        </xdr:cNvSpPr>
      </xdr:nvSpPr>
      <xdr:spPr bwMode="auto">
        <a:xfrm>
          <a:off x="5324475" y="27355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46" name="Text Box 1"/>
        <xdr:cNvSpPr txBox="1">
          <a:spLocks noChangeArrowheads="1"/>
        </xdr:cNvSpPr>
      </xdr:nvSpPr>
      <xdr:spPr bwMode="auto">
        <a:xfrm>
          <a:off x="5324475" y="27432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7"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8"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9"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0"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1"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2"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3"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4"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5"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6"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7"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8"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9"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0"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61" name="Text Box 1"/>
        <xdr:cNvSpPr txBox="1">
          <a:spLocks noChangeArrowheads="1"/>
        </xdr:cNvSpPr>
      </xdr:nvSpPr>
      <xdr:spPr bwMode="auto">
        <a:xfrm>
          <a:off x="5324475" y="288131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62" name="Text Box 1"/>
        <xdr:cNvSpPr txBox="1">
          <a:spLocks noChangeArrowheads="1"/>
        </xdr:cNvSpPr>
      </xdr:nvSpPr>
      <xdr:spPr bwMode="auto">
        <a:xfrm>
          <a:off x="5324475" y="292989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63" name="Text Box 1"/>
        <xdr:cNvSpPr txBox="1">
          <a:spLocks noChangeArrowheads="1"/>
        </xdr:cNvSpPr>
      </xdr:nvSpPr>
      <xdr:spPr bwMode="auto">
        <a:xfrm>
          <a:off x="5324475" y="29298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64" name="Text Box 1"/>
        <xdr:cNvSpPr txBox="1">
          <a:spLocks noChangeArrowheads="1"/>
        </xdr:cNvSpPr>
      </xdr:nvSpPr>
      <xdr:spPr bwMode="auto">
        <a:xfrm>
          <a:off x="5324475" y="29375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5"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6"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7"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8"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9"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0"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1"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2"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3"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4"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5"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6"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7"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8"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79" name="Text Box 1"/>
        <xdr:cNvSpPr txBox="1">
          <a:spLocks noChangeArrowheads="1"/>
        </xdr:cNvSpPr>
      </xdr:nvSpPr>
      <xdr:spPr bwMode="auto">
        <a:xfrm>
          <a:off x="5324475" y="307562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80" name="Text Box 1"/>
        <xdr:cNvSpPr txBox="1">
          <a:spLocks noChangeArrowheads="1"/>
        </xdr:cNvSpPr>
      </xdr:nvSpPr>
      <xdr:spPr bwMode="auto">
        <a:xfrm>
          <a:off x="5324475" y="312420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81" name="Text Box 1"/>
        <xdr:cNvSpPr txBox="1">
          <a:spLocks noChangeArrowheads="1"/>
        </xdr:cNvSpPr>
      </xdr:nvSpPr>
      <xdr:spPr bwMode="auto">
        <a:xfrm>
          <a:off x="5324475" y="31242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82" name="Text Box 1"/>
        <xdr:cNvSpPr txBox="1">
          <a:spLocks noChangeArrowheads="1"/>
        </xdr:cNvSpPr>
      </xdr:nvSpPr>
      <xdr:spPr bwMode="auto">
        <a:xfrm>
          <a:off x="5324475" y="31318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3"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4"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5"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6"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7"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8"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9"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0"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1"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2"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3"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4"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5"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6"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97" name="Text Box 1"/>
        <xdr:cNvSpPr txBox="1">
          <a:spLocks noChangeArrowheads="1"/>
        </xdr:cNvSpPr>
      </xdr:nvSpPr>
      <xdr:spPr bwMode="auto">
        <a:xfrm>
          <a:off x="5324475" y="326993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98" name="Text Box 1"/>
        <xdr:cNvSpPr txBox="1">
          <a:spLocks noChangeArrowheads="1"/>
        </xdr:cNvSpPr>
      </xdr:nvSpPr>
      <xdr:spPr bwMode="auto">
        <a:xfrm>
          <a:off x="5324475" y="331851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99" name="Text Box 1"/>
        <xdr:cNvSpPr txBox="1">
          <a:spLocks noChangeArrowheads="1"/>
        </xdr:cNvSpPr>
      </xdr:nvSpPr>
      <xdr:spPr bwMode="auto">
        <a:xfrm>
          <a:off x="5324475" y="33185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00" name="Text Box 1"/>
        <xdr:cNvSpPr txBox="1">
          <a:spLocks noChangeArrowheads="1"/>
        </xdr:cNvSpPr>
      </xdr:nvSpPr>
      <xdr:spPr bwMode="auto">
        <a:xfrm>
          <a:off x="5324475" y="33261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1"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2"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3"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4"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5"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6"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7"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8"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9"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0"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1"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2"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3"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4"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15" name="Text Box 1"/>
        <xdr:cNvSpPr txBox="1">
          <a:spLocks noChangeArrowheads="1"/>
        </xdr:cNvSpPr>
      </xdr:nvSpPr>
      <xdr:spPr bwMode="auto">
        <a:xfrm>
          <a:off x="5324475" y="346424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16" name="Text Box 1"/>
        <xdr:cNvSpPr txBox="1">
          <a:spLocks noChangeArrowheads="1"/>
        </xdr:cNvSpPr>
      </xdr:nvSpPr>
      <xdr:spPr bwMode="auto">
        <a:xfrm>
          <a:off x="5324475" y="351282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17" name="Text Box 1"/>
        <xdr:cNvSpPr txBox="1">
          <a:spLocks noChangeArrowheads="1"/>
        </xdr:cNvSpPr>
      </xdr:nvSpPr>
      <xdr:spPr bwMode="auto">
        <a:xfrm>
          <a:off x="5324475" y="35128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18" name="Text Box 1"/>
        <xdr:cNvSpPr txBox="1">
          <a:spLocks noChangeArrowheads="1"/>
        </xdr:cNvSpPr>
      </xdr:nvSpPr>
      <xdr:spPr bwMode="auto">
        <a:xfrm>
          <a:off x="5324475" y="35204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9"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0"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1"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2"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3"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4"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5"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6"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7"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8"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9"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0"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1"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2"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33" name="Text Box 1"/>
        <xdr:cNvSpPr txBox="1">
          <a:spLocks noChangeArrowheads="1"/>
        </xdr:cNvSpPr>
      </xdr:nvSpPr>
      <xdr:spPr bwMode="auto">
        <a:xfrm>
          <a:off x="5324475" y="365855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34" name="Text Box 1"/>
        <xdr:cNvSpPr txBox="1">
          <a:spLocks noChangeArrowheads="1"/>
        </xdr:cNvSpPr>
      </xdr:nvSpPr>
      <xdr:spPr bwMode="auto">
        <a:xfrm>
          <a:off x="5324475" y="370713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35" name="Text Box 1"/>
        <xdr:cNvSpPr txBox="1">
          <a:spLocks noChangeArrowheads="1"/>
        </xdr:cNvSpPr>
      </xdr:nvSpPr>
      <xdr:spPr bwMode="auto">
        <a:xfrm>
          <a:off x="5324475" y="37071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36" name="Text Box 1"/>
        <xdr:cNvSpPr txBox="1">
          <a:spLocks noChangeArrowheads="1"/>
        </xdr:cNvSpPr>
      </xdr:nvSpPr>
      <xdr:spPr bwMode="auto">
        <a:xfrm>
          <a:off x="5324475" y="37147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7"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8"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9"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0"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1"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2"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3"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4"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5"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6"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7"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8"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9"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0"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51" name="Text Box 1"/>
        <xdr:cNvSpPr txBox="1">
          <a:spLocks noChangeArrowheads="1"/>
        </xdr:cNvSpPr>
      </xdr:nvSpPr>
      <xdr:spPr bwMode="auto">
        <a:xfrm>
          <a:off x="5324475" y="385286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52" name="Text Box 1"/>
        <xdr:cNvSpPr txBox="1">
          <a:spLocks noChangeArrowheads="1"/>
        </xdr:cNvSpPr>
      </xdr:nvSpPr>
      <xdr:spPr bwMode="auto">
        <a:xfrm>
          <a:off x="5324475" y="390144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53" name="Text Box 1"/>
        <xdr:cNvSpPr txBox="1">
          <a:spLocks noChangeArrowheads="1"/>
        </xdr:cNvSpPr>
      </xdr:nvSpPr>
      <xdr:spPr bwMode="auto">
        <a:xfrm>
          <a:off x="5324475" y="39014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54" name="Text Box 1"/>
        <xdr:cNvSpPr txBox="1">
          <a:spLocks noChangeArrowheads="1"/>
        </xdr:cNvSpPr>
      </xdr:nvSpPr>
      <xdr:spPr bwMode="auto">
        <a:xfrm>
          <a:off x="5324475" y="39090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5"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6"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7"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8"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9"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0"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1"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2"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3"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4"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5"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6"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7"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8"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69" name="Text Box 1"/>
        <xdr:cNvSpPr txBox="1">
          <a:spLocks noChangeArrowheads="1"/>
        </xdr:cNvSpPr>
      </xdr:nvSpPr>
      <xdr:spPr bwMode="auto">
        <a:xfrm>
          <a:off x="5324475" y="404717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70" name="Text Box 1"/>
        <xdr:cNvSpPr txBox="1">
          <a:spLocks noChangeArrowheads="1"/>
        </xdr:cNvSpPr>
      </xdr:nvSpPr>
      <xdr:spPr bwMode="auto">
        <a:xfrm>
          <a:off x="5324475" y="409575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71" name="Text Box 1"/>
        <xdr:cNvSpPr txBox="1">
          <a:spLocks noChangeArrowheads="1"/>
        </xdr:cNvSpPr>
      </xdr:nvSpPr>
      <xdr:spPr bwMode="auto">
        <a:xfrm>
          <a:off x="5324475" y="40957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72" name="Text Box 1"/>
        <xdr:cNvSpPr txBox="1">
          <a:spLocks noChangeArrowheads="1"/>
        </xdr:cNvSpPr>
      </xdr:nvSpPr>
      <xdr:spPr bwMode="auto">
        <a:xfrm>
          <a:off x="5324475" y="41033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3"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4"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5"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6"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7"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8"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9"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0"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1"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2"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3"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4"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5"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6"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87" name="Text Box 1"/>
        <xdr:cNvSpPr txBox="1">
          <a:spLocks noChangeArrowheads="1"/>
        </xdr:cNvSpPr>
      </xdr:nvSpPr>
      <xdr:spPr bwMode="auto">
        <a:xfrm>
          <a:off x="5324475" y="424148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88" name="Text Box 1"/>
        <xdr:cNvSpPr txBox="1">
          <a:spLocks noChangeArrowheads="1"/>
        </xdr:cNvSpPr>
      </xdr:nvSpPr>
      <xdr:spPr bwMode="auto">
        <a:xfrm>
          <a:off x="5324475" y="429006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89" name="Text Box 1"/>
        <xdr:cNvSpPr txBox="1">
          <a:spLocks noChangeArrowheads="1"/>
        </xdr:cNvSpPr>
      </xdr:nvSpPr>
      <xdr:spPr bwMode="auto">
        <a:xfrm>
          <a:off x="5324475" y="42900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90" name="Text Box 1"/>
        <xdr:cNvSpPr txBox="1">
          <a:spLocks noChangeArrowheads="1"/>
        </xdr:cNvSpPr>
      </xdr:nvSpPr>
      <xdr:spPr bwMode="auto">
        <a:xfrm>
          <a:off x="5324475" y="42976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1"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2"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3"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4"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5"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6"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7"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8"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9"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0"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1"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2"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3"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4"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905" name="Text Box 1"/>
        <xdr:cNvSpPr txBox="1">
          <a:spLocks noChangeArrowheads="1"/>
        </xdr:cNvSpPr>
      </xdr:nvSpPr>
      <xdr:spPr bwMode="auto">
        <a:xfrm>
          <a:off x="5324475" y="443579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906" name="Text Box 1"/>
        <xdr:cNvSpPr txBox="1">
          <a:spLocks noChangeArrowheads="1"/>
        </xdr:cNvSpPr>
      </xdr:nvSpPr>
      <xdr:spPr bwMode="auto">
        <a:xfrm>
          <a:off x="5324475" y="448437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907" name="Text Box 1"/>
        <xdr:cNvSpPr txBox="1">
          <a:spLocks noChangeArrowheads="1"/>
        </xdr:cNvSpPr>
      </xdr:nvSpPr>
      <xdr:spPr bwMode="auto">
        <a:xfrm>
          <a:off x="5324475" y="44843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908" name="Text Box 1"/>
        <xdr:cNvSpPr txBox="1">
          <a:spLocks noChangeArrowheads="1"/>
        </xdr:cNvSpPr>
      </xdr:nvSpPr>
      <xdr:spPr bwMode="auto">
        <a:xfrm>
          <a:off x="5324475" y="44919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9"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0"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1"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2"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3"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4"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5"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22</xdr:row>
      <xdr:rowOff>0</xdr:rowOff>
    </xdr:from>
    <xdr:to>
      <xdr:col>7</xdr:col>
      <xdr:colOff>76200</xdr:colOff>
      <xdr:row>24</xdr:row>
      <xdr:rowOff>38100</xdr:rowOff>
    </xdr:to>
    <xdr:sp macro="" textlink="">
      <xdr:nvSpPr>
        <xdr:cNvPr id="51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1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1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1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2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2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3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3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4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4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6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6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8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8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9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0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0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0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0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1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1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2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2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3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3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5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5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7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7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8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9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9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9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9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0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0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1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1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2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2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4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4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6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6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8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8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8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8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9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9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0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0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1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1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3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3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5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5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7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7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7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7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8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8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9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9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0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0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1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2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2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2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4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4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6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6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6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6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7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7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8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8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9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9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1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1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3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3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5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5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5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5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6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6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7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7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30</xdr:row>
      <xdr:rowOff>85725</xdr:rowOff>
    </xdr:to>
    <xdr:sp macro="" textlink="">
      <xdr:nvSpPr>
        <xdr:cNvPr id="1079" name="Text Box 1"/>
        <xdr:cNvSpPr txBox="1">
          <a:spLocks noChangeArrowheads="1"/>
        </xdr:cNvSpPr>
      </xdr:nvSpPr>
      <xdr:spPr bwMode="auto">
        <a:xfrm>
          <a:off x="2962275" y="2943225"/>
          <a:ext cx="76200" cy="409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30</xdr:row>
      <xdr:rowOff>38100</xdr:rowOff>
    </xdr:to>
    <xdr:sp macro="" textlink="">
      <xdr:nvSpPr>
        <xdr:cNvPr id="1080" name="Text Box 1"/>
        <xdr:cNvSpPr txBox="1">
          <a:spLocks noChangeArrowheads="1"/>
        </xdr:cNvSpPr>
      </xdr:nvSpPr>
      <xdr:spPr bwMode="auto">
        <a:xfrm>
          <a:off x="2962275" y="2943225"/>
          <a:ext cx="76200" cy="3619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30</xdr:row>
      <xdr:rowOff>38100</xdr:rowOff>
    </xdr:to>
    <xdr:sp macro="" textlink="">
      <xdr:nvSpPr>
        <xdr:cNvPr id="1081" name="Text Box 1"/>
        <xdr:cNvSpPr txBox="1">
          <a:spLocks noChangeArrowheads="1"/>
        </xdr:cNvSpPr>
      </xdr:nvSpPr>
      <xdr:spPr bwMode="auto">
        <a:xfrm>
          <a:off x="2962275" y="2943225"/>
          <a:ext cx="76200" cy="3619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2"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3"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4"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5"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6"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7"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8"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31</xdr:row>
      <xdr:rowOff>85725</xdr:rowOff>
    </xdr:to>
    <xdr:sp macro="" textlink="">
      <xdr:nvSpPr>
        <xdr:cNvPr id="1089"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31</xdr:row>
      <xdr:rowOff>38100</xdr:rowOff>
    </xdr:to>
    <xdr:sp macro="" textlink="">
      <xdr:nvSpPr>
        <xdr:cNvPr id="1090"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31</xdr:row>
      <xdr:rowOff>38100</xdr:rowOff>
    </xdr:to>
    <xdr:sp macro="" textlink="">
      <xdr:nvSpPr>
        <xdr:cNvPr id="1091"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32</xdr:row>
      <xdr:rowOff>85725</xdr:rowOff>
    </xdr:to>
    <xdr:sp macro="" textlink="">
      <xdr:nvSpPr>
        <xdr:cNvPr id="1099"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32</xdr:row>
      <xdr:rowOff>38100</xdr:rowOff>
    </xdr:to>
    <xdr:sp macro="" textlink="">
      <xdr:nvSpPr>
        <xdr:cNvPr id="1100"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32</xdr:row>
      <xdr:rowOff>38100</xdr:rowOff>
    </xdr:to>
    <xdr:sp macro="" textlink="">
      <xdr:nvSpPr>
        <xdr:cNvPr id="1101"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0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4"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5"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33</xdr:row>
      <xdr:rowOff>85725</xdr:rowOff>
    </xdr:to>
    <xdr:sp macro="" textlink="">
      <xdr:nvSpPr>
        <xdr:cNvPr id="1116"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33</xdr:row>
      <xdr:rowOff>38100</xdr:rowOff>
    </xdr:to>
    <xdr:sp macro="" textlink="">
      <xdr:nvSpPr>
        <xdr:cNvPr id="1117"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33</xdr:row>
      <xdr:rowOff>38100</xdr:rowOff>
    </xdr:to>
    <xdr:sp macro="" textlink="">
      <xdr:nvSpPr>
        <xdr:cNvPr id="1118"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9"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0"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1"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6"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7"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8"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34</xdr:row>
      <xdr:rowOff>85725</xdr:rowOff>
    </xdr:to>
    <xdr:sp macro="" textlink="">
      <xdr:nvSpPr>
        <xdr:cNvPr id="1133"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34</xdr:row>
      <xdr:rowOff>38100</xdr:rowOff>
    </xdr:to>
    <xdr:sp macro="" textlink="">
      <xdr:nvSpPr>
        <xdr:cNvPr id="1134"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34</xdr:row>
      <xdr:rowOff>38100</xdr:rowOff>
    </xdr:to>
    <xdr:sp macro="" textlink="">
      <xdr:nvSpPr>
        <xdr:cNvPr id="1135"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9"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40"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41"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4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4"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5"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6"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7"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8"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35</xdr:row>
      <xdr:rowOff>85725</xdr:rowOff>
    </xdr:to>
    <xdr:sp macro="" textlink="">
      <xdr:nvSpPr>
        <xdr:cNvPr id="1150"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35</xdr:row>
      <xdr:rowOff>38100</xdr:rowOff>
    </xdr:to>
    <xdr:sp macro="" textlink="">
      <xdr:nvSpPr>
        <xdr:cNvPr id="1151"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35</xdr:row>
      <xdr:rowOff>38100</xdr:rowOff>
    </xdr:to>
    <xdr:sp macro="" textlink="">
      <xdr:nvSpPr>
        <xdr:cNvPr id="1152"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9"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4"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5"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6"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36</xdr:row>
      <xdr:rowOff>85725</xdr:rowOff>
    </xdr:to>
    <xdr:sp macro="" textlink="">
      <xdr:nvSpPr>
        <xdr:cNvPr id="1167"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36</xdr:row>
      <xdr:rowOff>38100</xdr:rowOff>
    </xdr:to>
    <xdr:sp macro="" textlink="">
      <xdr:nvSpPr>
        <xdr:cNvPr id="1168"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36</xdr:row>
      <xdr:rowOff>38100</xdr:rowOff>
    </xdr:to>
    <xdr:sp macro="" textlink="">
      <xdr:nvSpPr>
        <xdr:cNvPr id="1169"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0"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1"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77"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78"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7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5"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6"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7"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39</xdr:row>
      <xdr:rowOff>85725</xdr:rowOff>
    </xdr:to>
    <xdr:sp macro="" textlink="">
      <xdr:nvSpPr>
        <xdr:cNvPr id="1191" name="Text Box 1"/>
        <xdr:cNvSpPr txBox="1">
          <a:spLocks noChangeArrowheads="1"/>
        </xdr:cNvSpPr>
      </xdr:nvSpPr>
      <xdr:spPr bwMode="auto">
        <a:xfrm>
          <a:off x="2962275" y="5124450"/>
          <a:ext cx="76200" cy="40957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39</xdr:row>
      <xdr:rowOff>38100</xdr:rowOff>
    </xdr:to>
    <xdr:sp macro="" textlink="">
      <xdr:nvSpPr>
        <xdr:cNvPr id="1192"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39</xdr:row>
      <xdr:rowOff>38100</xdr:rowOff>
    </xdr:to>
    <xdr:sp macro="" textlink="">
      <xdr:nvSpPr>
        <xdr:cNvPr id="1193"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5"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6"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7"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0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1"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2"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3"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4"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5"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6"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7"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1"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2"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3"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40</xdr:row>
      <xdr:rowOff>85725</xdr:rowOff>
    </xdr:to>
    <xdr:sp macro="" textlink="">
      <xdr:nvSpPr>
        <xdr:cNvPr id="1215" name="Text Box 1"/>
        <xdr:cNvSpPr txBox="1">
          <a:spLocks noChangeArrowheads="1"/>
        </xdr:cNvSpPr>
      </xdr:nvSpPr>
      <xdr:spPr bwMode="auto">
        <a:xfrm>
          <a:off x="2962275" y="5124450"/>
          <a:ext cx="76200" cy="40957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40</xdr:row>
      <xdr:rowOff>38100</xdr:rowOff>
    </xdr:to>
    <xdr:sp macro="" textlink="">
      <xdr:nvSpPr>
        <xdr:cNvPr id="1216"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40</xdr:row>
      <xdr:rowOff>38100</xdr:rowOff>
    </xdr:to>
    <xdr:sp macro="" textlink="">
      <xdr:nvSpPr>
        <xdr:cNvPr id="1217"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1"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2"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3"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5"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6"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7"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8"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9"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30"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31"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7"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8"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9"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43</xdr:row>
      <xdr:rowOff>85725</xdr:rowOff>
    </xdr:to>
    <xdr:sp macro="" textlink="">
      <xdr:nvSpPr>
        <xdr:cNvPr id="1246" name="Text Box 1"/>
        <xdr:cNvSpPr txBox="1">
          <a:spLocks noChangeArrowheads="1"/>
        </xdr:cNvSpPr>
      </xdr:nvSpPr>
      <xdr:spPr bwMode="auto">
        <a:xfrm>
          <a:off x="2962275" y="5772150"/>
          <a:ext cx="76200" cy="40957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43</xdr:row>
      <xdr:rowOff>38100</xdr:rowOff>
    </xdr:to>
    <xdr:sp macro="" textlink="">
      <xdr:nvSpPr>
        <xdr:cNvPr id="1247"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43</xdr:row>
      <xdr:rowOff>38100</xdr:rowOff>
    </xdr:to>
    <xdr:sp macro="" textlink="">
      <xdr:nvSpPr>
        <xdr:cNvPr id="1248"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9"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6"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7"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8"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9"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0"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1"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2"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7"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8"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9"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44</xdr:row>
      <xdr:rowOff>85725</xdr:rowOff>
    </xdr:to>
    <xdr:sp macro="" textlink="">
      <xdr:nvSpPr>
        <xdr:cNvPr id="1277" name="Text Box 1"/>
        <xdr:cNvSpPr txBox="1">
          <a:spLocks noChangeArrowheads="1"/>
        </xdr:cNvSpPr>
      </xdr:nvSpPr>
      <xdr:spPr bwMode="auto">
        <a:xfrm>
          <a:off x="2962275" y="5772150"/>
          <a:ext cx="76200" cy="40957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44</xdr:row>
      <xdr:rowOff>38100</xdr:rowOff>
    </xdr:to>
    <xdr:sp macro="" textlink="">
      <xdr:nvSpPr>
        <xdr:cNvPr id="1278"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44</xdr:row>
      <xdr:rowOff>38100</xdr:rowOff>
    </xdr:to>
    <xdr:sp macro="" textlink="">
      <xdr:nvSpPr>
        <xdr:cNvPr id="1279"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87"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88"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89"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0"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1"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2"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3"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47</xdr:row>
      <xdr:rowOff>85725</xdr:rowOff>
    </xdr:to>
    <xdr:sp macro="" textlink="">
      <xdr:nvSpPr>
        <xdr:cNvPr id="1315"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47</xdr:row>
      <xdr:rowOff>38100</xdr:rowOff>
    </xdr:to>
    <xdr:sp macro="" textlink="">
      <xdr:nvSpPr>
        <xdr:cNvPr id="1316"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47</xdr:row>
      <xdr:rowOff>38100</xdr:rowOff>
    </xdr:to>
    <xdr:sp macro="" textlink="">
      <xdr:nvSpPr>
        <xdr:cNvPr id="1317"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6"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8"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0"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85725</xdr:rowOff>
    </xdr:to>
    <xdr:sp macro="" textlink="">
      <xdr:nvSpPr>
        <xdr:cNvPr id="1353"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38100</xdr:rowOff>
    </xdr:to>
    <xdr:sp macro="" textlink="">
      <xdr:nvSpPr>
        <xdr:cNvPr id="1354"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38100</xdr:rowOff>
    </xdr:to>
    <xdr:sp macro="" textlink="">
      <xdr:nvSpPr>
        <xdr:cNvPr id="1355"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6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6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6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4"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6"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8"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49</xdr:row>
      <xdr:rowOff>85725</xdr:rowOff>
    </xdr:to>
    <xdr:sp macro="" textlink="">
      <xdr:nvSpPr>
        <xdr:cNvPr id="1391"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49</xdr:row>
      <xdr:rowOff>38100</xdr:rowOff>
    </xdr:to>
    <xdr:sp macro="" textlink="">
      <xdr:nvSpPr>
        <xdr:cNvPr id="1392"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49</xdr:row>
      <xdr:rowOff>38100</xdr:rowOff>
    </xdr:to>
    <xdr:sp macro="" textlink="">
      <xdr:nvSpPr>
        <xdr:cNvPr id="1393"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40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2"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4"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6"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50</xdr:row>
      <xdr:rowOff>85725</xdr:rowOff>
    </xdr:to>
    <xdr:sp macro="" textlink="">
      <xdr:nvSpPr>
        <xdr:cNvPr id="1429"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50</xdr:row>
      <xdr:rowOff>38100</xdr:rowOff>
    </xdr:to>
    <xdr:sp macro="" textlink="">
      <xdr:nvSpPr>
        <xdr:cNvPr id="1430"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50</xdr:row>
      <xdr:rowOff>38100</xdr:rowOff>
    </xdr:to>
    <xdr:sp macro="" textlink="">
      <xdr:nvSpPr>
        <xdr:cNvPr id="1431"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3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0"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2"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4"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85725</xdr:rowOff>
    </xdr:to>
    <xdr:sp macro="" textlink="">
      <xdr:nvSpPr>
        <xdr:cNvPr id="1467"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38100</xdr:rowOff>
    </xdr:to>
    <xdr:sp macro="" textlink="">
      <xdr:nvSpPr>
        <xdr:cNvPr id="1468"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38100</xdr:rowOff>
    </xdr:to>
    <xdr:sp macro="" textlink="">
      <xdr:nvSpPr>
        <xdr:cNvPr id="1469"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7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78"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7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0"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2"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52</xdr:row>
      <xdr:rowOff>85725</xdr:rowOff>
    </xdr:to>
    <xdr:sp macro="" textlink="">
      <xdr:nvSpPr>
        <xdr:cNvPr id="1512"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52</xdr:row>
      <xdr:rowOff>38100</xdr:rowOff>
    </xdr:to>
    <xdr:sp macro="" textlink="">
      <xdr:nvSpPr>
        <xdr:cNvPr id="1513"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52</xdr:row>
      <xdr:rowOff>38100</xdr:rowOff>
    </xdr:to>
    <xdr:sp macro="" textlink="">
      <xdr:nvSpPr>
        <xdr:cNvPr id="1514"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2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2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53</xdr:row>
      <xdr:rowOff>85725</xdr:rowOff>
    </xdr:to>
    <xdr:sp macro="" textlink="">
      <xdr:nvSpPr>
        <xdr:cNvPr id="155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53</xdr:row>
      <xdr:rowOff>38100</xdr:rowOff>
    </xdr:to>
    <xdr:sp macro="" textlink="">
      <xdr:nvSpPr>
        <xdr:cNvPr id="155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53</xdr:row>
      <xdr:rowOff>38100</xdr:rowOff>
    </xdr:to>
    <xdr:sp macro="" textlink="">
      <xdr:nvSpPr>
        <xdr:cNvPr id="155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6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6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6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54</xdr:row>
      <xdr:rowOff>85725</xdr:rowOff>
    </xdr:to>
    <xdr:sp macro="" textlink="">
      <xdr:nvSpPr>
        <xdr:cNvPr id="163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54</xdr:row>
      <xdr:rowOff>38100</xdr:rowOff>
    </xdr:to>
    <xdr:sp macro="" textlink="">
      <xdr:nvSpPr>
        <xdr:cNvPr id="163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54</xdr:row>
      <xdr:rowOff>38100</xdr:rowOff>
    </xdr:to>
    <xdr:sp macro="" textlink="">
      <xdr:nvSpPr>
        <xdr:cNvPr id="163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4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4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4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55</xdr:row>
      <xdr:rowOff>85725</xdr:rowOff>
    </xdr:to>
    <xdr:sp macro="" textlink="">
      <xdr:nvSpPr>
        <xdr:cNvPr id="171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55</xdr:row>
      <xdr:rowOff>38100</xdr:rowOff>
    </xdr:to>
    <xdr:sp macro="" textlink="">
      <xdr:nvSpPr>
        <xdr:cNvPr id="171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55</xdr:row>
      <xdr:rowOff>38100</xdr:rowOff>
    </xdr:to>
    <xdr:sp macro="" textlink="">
      <xdr:nvSpPr>
        <xdr:cNvPr id="171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2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2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2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56</xdr:row>
      <xdr:rowOff>85725</xdr:rowOff>
    </xdr:to>
    <xdr:sp macro="" textlink="">
      <xdr:nvSpPr>
        <xdr:cNvPr id="179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56</xdr:row>
      <xdr:rowOff>38100</xdr:rowOff>
    </xdr:to>
    <xdr:sp macro="" textlink="">
      <xdr:nvSpPr>
        <xdr:cNvPr id="179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56</xdr:row>
      <xdr:rowOff>38100</xdr:rowOff>
    </xdr:to>
    <xdr:sp macro="" textlink="">
      <xdr:nvSpPr>
        <xdr:cNvPr id="179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0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0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0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152400</xdr:colOff>
      <xdr:row>57</xdr:row>
      <xdr:rowOff>152400</xdr:rowOff>
    </xdr:from>
    <xdr:to>
      <xdr:col>6</xdr:col>
      <xdr:colOff>390524</xdr:colOff>
      <xdr:row>74</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139701</xdr:colOff>
      <xdr:row>77</xdr:row>
      <xdr:rowOff>22225</xdr:rowOff>
    </xdr:from>
    <xdr:to>
      <xdr:col>6</xdr:col>
      <xdr:colOff>454026</xdr:colOff>
      <xdr:row>91</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139701</xdr:colOff>
      <xdr:row>94</xdr:row>
      <xdr:rowOff>25400</xdr:rowOff>
    </xdr:from>
    <xdr:to>
      <xdr:col>6</xdr:col>
      <xdr:colOff>473076</xdr:colOff>
      <xdr:row>107</xdr:row>
      <xdr:rowOff>82550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111</xdr:row>
      <xdr:rowOff>117475</xdr:rowOff>
    </xdr:from>
    <xdr:to>
      <xdr:col>6</xdr:col>
      <xdr:colOff>352425</xdr:colOff>
      <xdr:row>125</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95250</xdr:colOff>
      <xdr:row>129</xdr:row>
      <xdr:rowOff>0</xdr:rowOff>
    </xdr:from>
    <xdr:to>
      <xdr:col>6</xdr:col>
      <xdr:colOff>438150</xdr:colOff>
      <xdr:row>143</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85724</xdr:colOff>
      <xdr:row>145</xdr:row>
      <xdr:rowOff>123825</xdr:rowOff>
    </xdr:from>
    <xdr:to>
      <xdr:col>6</xdr:col>
      <xdr:colOff>428624</xdr:colOff>
      <xdr:row>158</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162</xdr:row>
      <xdr:rowOff>104775</xdr:rowOff>
    </xdr:from>
    <xdr:to>
      <xdr:col>6</xdr:col>
      <xdr:colOff>485775</xdr:colOff>
      <xdr:row>185</xdr:row>
      <xdr:rowOff>95250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76200</xdr:colOff>
      <xdr:row>187</xdr:row>
      <xdr:rowOff>104775</xdr:rowOff>
    </xdr:from>
    <xdr:to>
      <xdr:col>6</xdr:col>
      <xdr:colOff>533400</xdr:colOff>
      <xdr:row>203</xdr:row>
      <xdr:rowOff>95250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76200</xdr:colOff>
      <xdr:row>205</xdr:row>
      <xdr:rowOff>28575</xdr:rowOff>
    </xdr:from>
    <xdr:to>
      <xdr:col>6</xdr:col>
      <xdr:colOff>514350</xdr:colOff>
      <xdr:row>219</xdr:row>
      <xdr:rowOff>19050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57150</xdr:colOff>
      <xdr:row>220</xdr:row>
      <xdr:rowOff>28575</xdr:rowOff>
    </xdr:from>
    <xdr:to>
      <xdr:col>6</xdr:col>
      <xdr:colOff>514351</xdr:colOff>
      <xdr:row>237</xdr:row>
      <xdr:rowOff>19050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66675</xdr:colOff>
      <xdr:row>238</xdr:row>
      <xdr:rowOff>76200</xdr:rowOff>
    </xdr:from>
    <xdr:to>
      <xdr:col>6</xdr:col>
      <xdr:colOff>476251</xdr:colOff>
      <xdr:row>255</xdr:row>
      <xdr:rowOff>66675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76200</xdr:colOff>
      <xdr:row>257</xdr:row>
      <xdr:rowOff>57150</xdr:rowOff>
    </xdr:from>
    <xdr:to>
      <xdr:col>6</xdr:col>
      <xdr:colOff>447676</xdr:colOff>
      <xdr:row>274</xdr:row>
      <xdr:rowOff>47625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85725</xdr:colOff>
      <xdr:row>276</xdr:row>
      <xdr:rowOff>47625</xdr:rowOff>
    </xdr:from>
    <xdr:to>
      <xdr:col>6</xdr:col>
      <xdr:colOff>457201</xdr:colOff>
      <xdr:row>293</xdr:row>
      <xdr:rowOff>38100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47626</xdr:colOff>
      <xdr:row>69</xdr:row>
      <xdr:rowOff>57150</xdr:rowOff>
    </xdr:from>
    <xdr:to>
      <xdr:col>5</xdr:col>
      <xdr:colOff>819150</xdr:colOff>
      <xdr:row>86</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88</xdr:row>
      <xdr:rowOff>19050</xdr:rowOff>
    </xdr:from>
    <xdr:to>
      <xdr:col>5</xdr:col>
      <xdr:colOff>790575</xdr:colOff>
      <xdr:row>102</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104</xdr:row>
      <xdr:rowOff>76200</xdr:rowOff>
    </xdr:from>
    <xdr:to>
      <xdr:col>5</xdr:col>
      <xdr:colOff>819149</xdr:colOff>
      <xdr:row>121</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9524</xdr:colOff>
      <xdr:row>123</xdr:row>
      <xdr:rowOff>57150</xdr:rowOff>
    </xdr:from>
    <xdr:to>
      <xdr:col>5</xdr:col>
      <xdr:colOff>819149</xdr:colOff>
      <xdr:row>140</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xdr:colOff>
      <xdr:row>142</xdr:row>
      <xdr:rowOff>19050</xdr:rowOff>
    </xdr:from>
    <xdr:to>
      <xdr:col>5</xdr:col>
      <xdr:colOff>809625</xdr:colOff>
      <xdr:row>159</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162</xdr:row>
      <xdr:rowOff>28575</xdr:rowOff>
    </xdr:from>
    <xdr:to>
      <xdr:col>5</xdr:col>
      <xdr:colOff>819151</xdr:colOff>
      <xdr:row>178</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9526</xdr:colOff>
      <xdr:row>178</xdr:row>
      <xdr:rowOff>142875</xdr:rowOff>
    </xdr:from>
    <xdr:to>
      <xdr:col>6</xdr:col>
      <xdr:colOff>1</xdr:colOff>
      <xdr:row>193</xdr:row>
      <xdr:rowOff>133350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195</xdr:row>
      <xdr:rowOff>47625</xdr:rowOff>
    </xdr:from>
    <xdr:to>
      <xdr:col>5</xdr:col>
      <xdr:colOff>809625</xdr:colOff>
      <xdr:row>212</xdr:row>
      <xdr:rowOff>38100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214</xdr:row>
      <xdr:rowOff>38100</xdr:rowOff>
    </xdr:from>
    <xdr:to>
      <xdr:col>5</xdr:col>
      <xdr:colOff>800099</xdr:colOff>
      <xdr:row>231</xdr:row>
      <xdr:rowOff>28575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0</xdr:colOff>
      <xdr:row>10</xdr:row>
      <xdr:rowOff>76200</xdr:rowOff>
    </xdr:from>
    <xdr:to>
      <xdr:col>7</xdr:col>
      <xdr:colOff>76200</xdr:colOff>
      <xdr:row>10</xdr:row>
      <xdr:rowOff>276225</xdr:rowOff>
    </xdr:to>
    <xdr:sp macro="" textlink="">
      <xdr:nvSpPr>
        <xdr:cNvPr id="5325" name="Text Box 1"/>
        <xdr:cNvSpPr txBox="1">
          <a:spLocks noChangeArrowheads="1"/>
        </xdr:cNvSpPr>
      </xdr:nvSpPr>
      <xdr:spPr bwMode="auto">
        <a:xfrm>
          <a:off x="5000625" y="1323975"/>
          <a:ext cx="76200" cy="200025"/>
        </a:xfrm>
        <a:prstGeom prst="rect">
          <a:avLst/>
        </a:prstGeom>
        <a:noFill/>
        <a:ln w="9525">
          <a:noFill/>
          <a:miter lim="800000"/>
          <a:headEnd/>
          <a:tailEnd/>
        </a:ln>
      </xdr:spPr>
    </xdr:sp>
    <xdr:clientData/>
  </xdr:twoCellAnchor>
  <xdr:twoCellAnchor editAs="oneCell">
    <xdr:from>
      <xdr:col>7</xdr:col>
      <xdr:colOff>0</xdr:colOff>
      <xdr:row>11</xdr:row>
      <xdr:rowOff>76200</xdr:rowOff>
    </xdr:from>
    <xdr:to>
      <xdr:col>7</xdr:col>
      <xdr:colOff>76200</xdr:colOff>
      <xdr:row>11</xdr:row>
      <xdr:rowOff>276225</xdr:rowOff>
    </xdr:to>
    <xdr:sp macro="" textlink="">
      <xdr:nvSpPr>
        <xdr:cNvPr id="5326" name="Text Box 1"/>
        <xdr:cNvSpPr txBox="1">
          <a:spLocks noChangeArrowheads="1"/>
        </xdr:cNvSpPr>
      </xdr:nvSpPr>
      <xdr:spPr bwMode="auto">
        <a:xfrm>
          <a:off x="5000625" y="1952625"/>
          <a:ext cx="76200" cy="200025"/>
        </a:xfrm>
        <a:prstGeom prst="rect">
          <a:avLst/>
        </a:prstGeom>
        <a:noFill/>
        <a:ln w="9525">
          <a:noFill/>
          <a:miter lim="800000"/>
          <a:headEnd/>
          <a:tailEnd/>
        </a:ln>
      </xdr:spPr>
    </xdr:sp>
    <xdr:clientData/>
  </xdr:twoCellAnchor>
  <xdr:twoCellAnchor editAs="oneCell">
    <xdr:from>
      <xdr:col>7</xdr:col>
      <xdr:colOff>0</xdr:colOff>
      <xdr:row>12</xdr:row>
      <xdr:rowOff>76200</xdr:rowOff>
    </xdr:from>
    <xdr:to>
      <xdr:col>7</xdr:col>
      <xdr:colOff>76200</xdr:colOff>
      <xdr:row>12</xdr:row>
      <xdr:rowOff>276225</xdr:rowOff>
    </xdr:to>
    <xdr:sp macro="" textlink="">
      <xdr:nvSpPr>
        <xdr:cNvPr id="5327" name="Text Box 1"/>
        <xdr:cNvSpPr txBox="1">
          <a:spLocks noChangeArrowheads="1"/>
        </xdr:cNvSpPr>
      </xdr:nvSpPr>
      <xdr:spPr bwMode="auto">
        <a:xfrm>
          <a:off x="5000625" y="25812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13</xdr:row>
      <xdr:rowOff>276225</xdr:rowOff>
    </xdr:to>
    <xdr:sp macro="" textlink="">
      <xdr:nvSpPr>
        <xdr:cNvPr id="5358" name="Text Box 1"/>
        <xdr:cNvSpPr txBox="1">
          <a:spLocks noChangeArrowheads="1"/>
        </xdr:cNvSpPr>
      </xdr:nvSpPr>
      <xdr:spPr bwMode="auto">
        <a:xfrm>
          <a:off x="5000625" y="320992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Q10" sqref="Q10"/>
    </sheetView>
  </sheetViews>
  <sheetFormatPr defaultRowHeight="13.2" x14ac:dyDescent="0.25"/>
  <cols>
    <col min="1" max="1" width="6.88671875" customWidth="1"/>
    <col min="4" max="4" width="25.109375" customWidth="1"/>
    <col min="5" max="5" width="18.6640625" hidden="1" customWidth="1"/>
    <col min="6" max="6" width="1.6640625" customWidth="1"/>
    <col min="7" max="7" width="11.109375" customWidth="1"/>
    <col min="10" max="10" width="6.88671875" customWidth="1"/>
    <col min="11" max="15" width="9.109375" hidden="1" customWidth="1"/>
  </cols>
  <sheetData>
    <row r="1" spans="1:16" ht="28.5" customHeight="1" x14ac:dyDescent="0.25">
      <c r="A1" s="141" t="s">
        <v>73</v>
      </c>
      <c r="B1" s="141"/>
      <c r="C1" s="141"/>
      <c r="D1" s="141"/>
      <c r="E1" s="1"/>
      <c r="F1" s="1"/>
      <c r="G1" s="1"/>
      <c r="H1" s="1"/>
      <c r="I1" s="1"/>
      <c r="J1" s="1"/>
      <c r="K1" s="1"/>
      <c r="L1" s="1"/>
      <c r="M1" s="1"/>
      <c r="N1" s="1"/>
      <c r="O1" s="1"/>
    </row>
    <row r="2" spans="1:16" ht="18" customHeight="1" x14ac:dyDescent="0.25">
      <c r="A2" s="167" t="s">
        <v>81</v>
      </c>
      <c r="B2" s="168"/>
      <c r="C2" s="168"/>
      <c r="D2" s="168"/>
      <c r="E2" s="168"/>
      <c r="F2" s="168"/>
      <c r="G2" s="168"/>
      <c r="H2" s="168"/>
      <c r="I2" s="168"/>
      <c r="J2" s="169"/>
      <c r="K2" s="25"/>
      <c r="L2" s="25"/>
      <c r="M2" s="25"/>
      <c r="N2" s="25"/>
      <c r="O2" s="78"/>
      <c r="P2" s="26"/>
    </row>
    <row r="3" spans="1:16" x14ac:dyDescent="0.25">
      <c r="A3" s="144" t="s">
        <v>76</v>
      </c>
      <c r="B3" s="139" t="s">
        <v>75</v>
      </c>
      <c r="C3" s="139"/>
      <c r="D3" s="139"/>
      <c r="E3" s="139"/>
      <c r="F3" s="71"/>
      <c r="G3" s="149" t="s">
        <v>36</v>
      </c>
      <c r="H3" s="149"/>
      <c r="I3" s="149"/>
      <c r="J3" s="149"/>
      <c r="K3" s="150"/>
      <c r="L3" s="150"/>
      <c r="M3" s="150"/>
      <c r="N3" s="150"/>
      <c r="O3" s="151"/>
      <c r="P3" s="26"/>
    </row>
    <row r="4" spans="1:16" x14ac:dyDescent="0.25">
      <c r="A4" s="148"/>
      <c r="B4" s="140"/>
      <c r="C4" s="140"/>
      <c r="D4" s="140"/>
      <c r="E4" s="140"/>
      <c r="F4" s="72"/>
      <c r="G4" s="73" t="s">
        <v>15</v>
      </c>
      <c r="H4" s="152" t="s">
        <v>92</v>
      </c>
      <c r="I4" s="153"/>
      <c r="J4" s="153"/>
      <c r="K4" s="154"/>
      <c r="L4" s="154"/>
      <c r="M4" s="154"/>
      <c r="N4" s="154"/>
      <c r="O4" s="155"/>
      <c r="P4" s="26"/>
    </row>
    <row r="5" spans="1:16" x14ac:dyDescent="0.25">
      <c r="A5" s="148"/>
      <c r="B5" s="140"/>
      <c r="C5" s="140"/>
      <c r="D5" s="140"/>
      <c r="E5" s="140"/>
      <c r="F5" s="72"/>
      <c r="G5" s="73" t="s">
        <v>14</v>
      </c>
      <c r="H5" s="152" t="s">
        <v>93</v>
      </c>
      <c r="I5" s="153"/>
      <c r="J5" s="153"/>
      <c r="K5" s="154"/>
      <c r="L5" s="154"/>
      <c r="M5" s="154"/>
      <c r="N5" s="154"/>
      <c r="O5" s="155"/>
      <c r="P5" s="26"/>
    </row>
    <row r="6" spans="1:16" x14ac:dyDescent="0.25">
      <c r="A6" s="148"/>
      <c r="B6" s="140"/>
      <c r="C6" s="140"/>
      <c r="D6" s="140"/>
      <c r="E6" s="140"/>
      <c r="F6" s="72"/>
      <c r="G6" s="79" t="s">
        <v>4</v>
      </c>
      <c r="H6" s="156" t="s">
        <v>94</v>
      </c>
      <c r="I6" s="156"/>
      <c r="J6" s="156"/>
      <c r="K6" s="156"/>
      <c r="L6" s="156"/>
      <c r="M6" s="156"/>
      <c r="N6" s="156"/>
      <c r="O6" s="156"/>
      <c r="P6" s="26"/>
    </row>
    <row r="7" spans="1:16" ht="26.4" x14ac:dyDescent="0.25">
      <c r="A7" s="145"/>
      <c r="B7" s="146"/>
      <c r="C7" s="146"/>
      <c r="D7" s="146"/>
      <c r="E7" s="146"/>
      <c r="F7" s="74"/>
      <c r="G7" s="73" t="s">
        <v>74</v>
      </c>
      <c r="H7" s="157" t="s">
        <v>95</v>
      </c>
      <c r="I7" s="158"/>
      <c r="J7" s="158"/>
      <c r="K7" s="159"/>
      <c r="L7" s="159"/>
      <c r="M7" s="159"/>
      <c r="N7" s="159"/>
      <c r="O7" s="160"/>
      <c r="P7" s="26"/>
    </row>
    <row r="8" spans="1:16" ht="66" customHeight="1" x14ac:dyDescent="0.25">
      <c r="A8" s="83" t="s">
        <v>77</v>
      </c>
      <c r="B8" s="147" t="s">
        <v>78</v>
      </c>
      <c r="C8" s="147"/>
      <c r="D8" s="147"/>
      <c r="E8" s="147"/>
      <c r="F8" s="69"/>
      <c r="G8" s="70" t="s">
        <v>1</v>
      </c>
      <c r="H8" s="136">
        <v>5</v>
      </c>
      <c r="I8" s="137"/>
      <c r="J8" s="138"/>
      <c r="K8" s="25"/>
      <c r="L8" s="25"/>
      <c r="M8" s="25"/>
      <c r="N8" s="25"/>
      <c r="O8" s="78"/>
    </row>
    <row r="9" spans="1:16" ht="39.75" customHeight="1" x14ac:dyDescent="0.25">
      <c r="A9" s="84" t="s">
        <v>79</v>
      </c>
      <c r="B9" s="147" t="s">
        <v>102</v>
      </c>
      <c r="C9" s="147"/>
      <c r="D9" s="147"/>
      <c r="E9" s="80"/>
      <c r="F9" s="81"/>
      <c r="G9" s="82" t="s">
        <v>100</v>
      </c>
      <c r="H9" s="152" t="s">
        <v>103</v>
      </c>
      <c r="I9" s="161"/>
      <c r="J9" s="162"/>
      <c r="K9" s="25"/>
      <c r="L9" s="25"/>
      <c r="M9" s="25"/>
      <c r="N9" s="25"/>
      <c r="O9" s="78"/>
    </row>
    <row r="10" spans="1:16" x14ac:dyDescent="0.25">
      <c r="A10" s="142" t="s">
        <v>80</v>
      </c>
      <c r="B10" s="139" t="s">
        <v>96</v>
      </c>
      <c r="C10" s="139"/>
      <c r="D10" s="139"/>
      <c r="E10" s="139"/>
      <c r="F10" s="68"/>
      <c r="G10" s="37" t="s">
        <v>7</v>
      </c>
      <c r="H10" s="38">
        <v>1</v>
      </c>
      <c r="I10" s="76"/>
      <c r="J10" s="77"/>
      <c r="K10" s="25"/>
      <c r="L10" s="25"/>
      <c r="M10" s="25"/>
      <c r="N10" s="25"/>
      <c r="O10" s="78"/>
    </row>
    <row r="11" spans="1:16" x14ac:dyDescent="0.25">
      <c r="A11" s="143"/>
      <c r="B11" s="140"/>
      <c r="C11" s="140"/>
      <c r="D11" s="140"/>
      <c r="E11" s="140"/>
      <c r="F11" s="67"/>
      <c r="G11" s="37" t="s">
        <v>45</v>
      </c>
      <c r="H11" s="38" t="s">
        <v>37</v>
      </c>
      <c r="I11" s="25"/>
      <c r="J11" s="78"/>
      <c r="K11" s="25"/>
      <c r="L11" s="25"/>
      <c r="M11" s="25"/>
      <c r="N11" s="25"/>
      <c r="O11" s="78"/>
    </row>
    <row r="12" spans="1:16" ht="16.5" customHeight="1" x14ac:dyDescent="0.25">
      <c r="A12" s="143"/>
      <c r="B12" s="140"/>
      <c r="C12" s="140"/>
      <c r="D12" s="140"/>
      <c r="E12" s="140"/>
      <c r="F12" s="67"/>
      <c r="G12" s="37" t="s">
        <v>44</v>
      </c>
      <c r="H12" s="38" t="str">
        <f t="shared" ref="H12" si="0">IF(Month="","",IF(Month="Jan","Quarter1",IF(Month="Feb","Quarter1",IF(Month="Mar","Quarter1",IF(Month="Apr","Quarter2",IF(Month="May","Quarter2",IF(Month="Jun","Quarter2",IF(Month="July","Quarter3",IF(Month="Aug","Quarter3",IF(Month="Aug","Quarter3",IF(Month="Sept","Quarter3",IF(Month="Oct","Quarter4",IF(Month="Nov","Quarter4",IF(Month="Dec","Quarter4"))))))))))))))</f>
        <v/>
      </c>
      <c r="I12" s="25"/>
      <c r="J12" s="78"/>
      <c r="K12" s="25"/>
      <c r="L12" s="25"/>
      <c r="M12" s="25"/>
      <c r="N12" s="25"/>
      <c r="O12" s="78"/>
    </row>
    <row r="13" spans="1:16" ht="12.75" customHeight="1" x14ac:dyDescent="0.25">
      <c r="A13" s="144" t="s">
        <v>99</v>
      </c>
      <c r="B13" s="139" t="s">
        <v>88</v>
      </c>
      <c r="C13" s="139"/>
      <c r="D13" s="139"/>
      <c r="E13" s="139"/>
      <c r="F13" s="139"/>
      <c r="G13" s="139"/>
      <c r="H13" s="139"/>
      <c r="I13" s="139"/>
      <c r="J13" s="176"/>
      <c r="K13" s="25"/>
      <c r="L13" s="25"/>
      <c r="M13" s="25"/>
      <c r="N13" s="25"/>
      <c r="O13" s="78"/>
    </row>
    <row r="14" spans="1:16" ht="17.25" customHeight="1" x14ac:dyDescent="0.25">
      <c r="A14" s="145"/>
      <c r="B14" s="146"/>
      <c r="C14" s="146"/>
      <c r="D14" s="146"/>
      <c r="E14" s="146"/>
      <c r="F14" s="146"/>
      <c r="G14" s="146"/>
      <c r="H14" s="146"/>
      <c r="I14" s="146"/>
      <c r="J14" s="177"/>
      <c r="K14" s="25"/>
      <c r="L14" s="25"/>
      <c r="M14" s="25"/>
      <c r="N14" s="25"/>
      <c r="O14" s="78"/>
    </row>
    <row r="15" spans="1:16" x14ac:dyDescent="0.25">
      <c r="A15" s="1"/>
      <c r="B15" s="1"/>
      <c r="C15" s="1"/>
      <c r="D15" s="1"/>
      <c r="E15" s="1"/>
      <c r="F15" s="1"/>
      <c r="G15" s="1"/>
      <c r="H15" s="1"/>
      <c r="I15" s="1"/>
      <c r="J15" s="1"/>
      <c r="K15" s="1"/>
      <c r="L15" s="1"/>
      <c r="M15" s="1"/>
      <c r="N15" s="1"/>
      <c r="O15" s="1"/>
    </row>
    <row r="16" spans="1:16" ht="21" customHeight="1" x14ac:dyDescent="0.25">
      <c r="A16" s="170" t="s">
        <v>82</v>
      </c>
      <c r="B16" s="171"/>
      <c r="C16" s="171"/>
      <c r="D16" s="171"/>
      <c r="E16" s="171"/>
      <c r="F16" s="171"/>
      <c r="G16" s="171"/>
      <c r="H16" s="171"/>
      <c r="I16" s="171"/>
      <c r="J16" s="172"/>
      <c r="K16" s="1"/>
      <c r="L16" s="1"/>
      <c r="M16" s="1"/>
      <c r="N16" s="1"/>
      <c r="O16" s="1"/>
    </row>
    <row r="17" spans="1:10" s="24" customFormat="1" ht="33" customHeight="1" x14ac:dyDescent="0.25">
      <c r="A17" s="178" t="s">
        <v>83</v>
      </c>
      <c r="B17" s="147"/>
      <c r="C17" s="147"/>
      <c r="D17" s="147"/>
      <c r="E17" s="147"/>
      <c r="F17" s="147"/>
      <c r="G17" s="147"/>
      <c r="H17" s="147"/>
      <c r="I17" s="147"/>
      <c r="J17" s="179"/>
    </row>
    <row r="18" spans="1:10" s="24" customFormat="1" ht="33" customHeight="1" x14ac:dyDescent="0.25">
      <c r="A18" s="178" t="s">
        <v>13</v>
      </c>
      <c r="B18" s="147"/>
      <c r="C18" s="147"/>
      <c r="D18" s="147"/>
      <c r="E18" s="147"/>
      <c r="F18" s="147"/>
      <c r="G18" s="147"/>
      <c r="H18" s="147"/>
      <c r="I18" s="147"/>
      <c r="J18" s="179"/>
    </row>
    <row r="19" spans="1:10" s="24" customFormat="1" ht="29.25" customHeight="1" x14ac:dyDescent="0.25">
      <c r="A19" s="178" t="s">
        <v>84</v>
      </c>
      <c r="B19" s="147"/>
      <c r="C19" s="147"/>
      <c r="D19" s="147"/>
      <c r="E19" s="147"/>
      <c r="F19" s="147"/>
      <c r="G19" s="147"/>
      <c r="H19" s="147"/>
      <c r="I19" s="147"/>
      <c r="J19" s="179"/>
    </row>
    <row r="20" spans="1:10" s="24" customFormat="1" ht="26.25" customHeight="1" x14ac:dyDescent="0.25">
      <c r="A20" s="178" t="s">
        <v>86</v>
      </c>
      <c r="B20" s="147"/>
      <c r="C20" s="147"/>
      <c r="D20" s="147"/>
      <c r="E20" s="147"/>
      <c r="F20" s="147"/>
      <c r="G20" s="147"/>
      <c r="H20" s="147"/>
      <c r="I20" s="147"/>
      <c r="J20" s="179"/>
    </row>
    <row r="21" spans="1:10" s="24" customFormat="1" ht="29.25" customHeight="1" x14ac:dyDescent="0.25">
      <c r="A21" s="180" t="s">
        <v>87</v>
      </c>
      <c r="B21" s="181"/>
      <c r="C21" s="181"/>
      <c r="D21" s="181"/>
      <c r="E21" s="181"/>
      <c r="F21" s="181"/>
      <c r="G21" s="181"/>
      <c r="H21" s="181"/>
      <c r="I21" s="181"/>
      <c r="J21" s="182"/>
    </row>
    <row r="22" spans="1:10" x14ac:dyDescent="0.25">
      <c r="A22" s="24"/>
    </row>
    <row r="23" spans="1:10" ht="15" customHeight="1" x14ac:dyDescent="0.25">
      <c r="A23" s="167" t="s">
        <v>85</v>
      </c>
      <c r="B23" s="168"/>
      <c r="C23" s="168"/>
      <c r="D23" s="168"/>
      <c r="E23" s="168"/>
      <c r="F23" s="168"/>
      <c r="G23" s="168"/>
      <c r="H23" s="168"/>
      <c r="I23" s="168"/>
      <c r="J23" s="169"/>
    </row>
    <row r="24" spans="1:10" ht="56.25" customHeight="1" x14ac:dyDescent="0.25">
      <c r="A24" s="178" t="s">
        <v>98</v>
      </c>
      <c r="B24" s="147"/>
      <c r="C24" s="147"/>
      <c r="D24" s="147"/>
      <c r="E24" s="147"/>
      <c r="F24" s="147"/>
      <c r="G24" s="147"/>
      <c r="H24" s="147"/>
      <c r="I24" s="147"/>
      <c r="J24" s="179"/>
    </row>
    <row r="25" spans="1:10" ht="38.25" customHeight="1" x14ac:dyDescent="0.25">
      <c r="A25" s="178" t="s">
        <v>89</v>
      </c>
      <c r="B25" s="147"/>
      <c r="C25" s="147"/>
      <c r="D25" s="147"/>
      <c r="E25" s="147"/>
      <c r="F25" s="147"/>
      <c r="G25" s="147"/>
      <c r="H25" s="147"/>
      <c r="I25" s="147"/>
      <c r="J25" s="179"/>
    </row>
    <row r="27" spans="1:10" s="75" customFormat="1" ht="13.8" x14ac:dyDescent="0.25">
      <c r="A27" s="133" t="s">
        <v>90</v>
      </c>
      <c r="B27" s="134"/>
      <c r="C27" s="134"/>
      <c r="D27" s="134"/>
      <c r="E27" s="134"/>
      <c r="F27" s="134"/>
      <c r="G27" s="134"/>
      <c r="H27" s="134"/>
      <c r="I27" s="134"/>
      <c r="J27" s="135"/>
    </row>
    <row r="28" spans="1:10" ht="14.4" x14ac:dyDescent="0.3">
      <c r="A28" s="173" t="s">
        <v>91</v>
      </c>
      <c r="B28" s="174"/>
      <c r="C28" s="174"/>
      <c r="D28" s="174"/>
      <c r="E28" s="174"/>
      <c r="F28" s="174"/>
      <c r="G28" s="174"/>
      <c r="H28" s="174"/>
      <c r="I28" s="174"/>
      <c r="J28" s="175"/>
    </row>
    <row r="29" spans="1:10" ht="14.4" x14ac:dyDescent="0.3">
      <c r="A29" s="164" t="s">
        <v>97</v>
      </c>
      <c r="B29" s="165"/>
      <c r="C29" s="165"/>
      <c r="D29" s="165"/>
      <c r="E29" s="165"/>
      <c r="F29" s="165"/>
      <c r="G29" s="165"/>
      <c r="H29" s="165"/>
      <c r="I29" s="165"/>
      <c r="J29" s="166"/>
    </row>
    <row r="30" spans="1:10" ht="14.4" x14ac:dyDescent="0.3">
      <c r="A30" s="163"/>
      <c r="B30" s="163"/>
      <c r="C30" s="163"/>
      <c r="D30" s="163"/>
      <c r="E30" s="163"/>
      <c r="F30" s="163"/>
      <c r="G30" s="163"/>
      <c r="H30" s="163"/>
      <c r="I30" s="163"/>
      <c r="J30" s="163"/>
    </row>
    <row r="31" spans="1:10" ht="14.4" x14ac:dyDescent="0.3">
      <c r="A31" s="163"/>
      <c r="B31" s="163"/>
      <c r="C31" s="163"/>
      <c r="D31" s="163"/>
      <c r="E31" s="163"/>
      <c r="F31" s="163"/>
      <c r="G31" s="163"/>
      <c r="H31" s="163"/>
      <c r="I31" s="163"/>
      <c r="J31" s="163"/>
    </row>
    <row r="32" spans="1:10" ht="14.4" x14ac:dyDescent="0.3">
      <c r="A32" s="163"/>
      <c r="B32" s="163"/>
      <c r="C32" s="163"/>
      <c r="D32" s="163"/>
      <c r="E32" s="163"/>
      <c r="F32" s="163"/>
      <c r="G32" s="163"/>
      <c r="H32" s="163"/>
      <c r="I32" s="163"/>
      <c r="J32" s="163"/>
    </row>
  </sheetData>
  <mergeCells count="32">
    <mergeCell ref="A32:J32"/>
    <mergeCell ref="A29:J29"/>
    <mergeCell ref="A2:J2"/>
    <mergeCell ref="A16:J16"/>
    <mergeCell ref="A23:J23"/>
    <mergeCell ref="A28:J28"/>
    <mergeCell ref="A30:J30"/>
    <mergeCell ref="A31:J31"/>
    <mergeCell ref="B13:J14"/>
    <mergeCell ref="A17:J17"/>
    <mergeCell ref="A19:J19"/>
    <mergeCell ref="A18:J18"/>
    <mergeCell ref="A20:J20"/>
    <mergeCell ref="A21:J21"/>
    <mergeCell ref="A24:J24"/>
    <mergeCell ref="A25:J25"/>
    <mergeCell ref="A27:J27"/>
    <mergeCell ref="H8:J8"/>
    <mergeCell ref="B10:E12"/>
    <mergeCell ref="A1:D1"/>
    <mergeCell ref="A10:A12"/>
    <mergeCell ref="A13:A14"/>
    <mergeCell ref="B3:E7"/>
    <mergeCell ref="B8:E8"/>
    <mergeCell ref="A3:A7"/>
    <mergeCell ref="G3:O3"/>
    <mergeCell ref="H4:O4"/>
    <mergeCell ref="H5:O5"/>
    <mergeCell ref="H6:O6"/>
    <mergeCell ref="H7:O7"/>
    <mergeCell ref="B9:D9"/>
    <mergeCell ref="H9:J9"/>
  </mergeCells>
  <dataValidations count="1">
    <dataValidation type="list" allowBlank="1" showInputMessage="1" showErrorMessage="1" sqref="H11">
      <formula1>"Jan, Feb, Mar, Apr, May, Jun, July, Aug, Sept, Oct, Nov, Dec"</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20"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105</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Jun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3"/>
  <sheetViews>
    <sheetView topLeftCell="A44" zoomScaleNormal="100" workbookViewId="0">
      <selection activeCell="C8" sqref="C8:F8"/>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14" ht="15.6" x14ac:dyDescent="0.3">
      <c r="A1" s="52"/>
      <c r="B1" s="208" t="str">
        <f ca="1">OFFSET(ExcelTool!B1,0,0,1,1)</f>
        <v>Audit of PEWS</v>
      </c>
      <c r="C1" s="208"/>
      <c r="D1" s="208"/>
      <c r="E1" s="208"/>
      <c r="F1" s="209"/>
    </row>
    <row r="2" spans="1:14" x14ac:dyDescent="0.25">
      <c r="A2" s="52"/>
      <c r="B2" s="43" t="str">
        <f>ExcelTool!B2</f>
        <v>Hospital</v>
      </c>
      <c r="C2" s="210" t="str">
        <f>ExcelTool!C2</f>
        <v>&lt;enter hospital name&gt;</v>
      </c>
      <c r="D2" s="210"/>
      <c r="E2" s="210"/>
      <c r="F2" s="210"/>
      <c r="G2" s="54"/>
      <c r="H2" s="55"/>
      <c r="J2" s="56"/>
      <c r="K2" s="56"/>
      <c r="L2" s="56"/>
      <c r="M2" s="57"/>
      <c r="N2" s="57"/>
    </row>
    <row r="3" spans="1:14" x14ac:dyDescent="0.25">
      <c r="A3" s="52"/>
      <c r="B3" s="43" t="str">
        <f>ExcelTool!B3</f>
        <v>Ward/ Area</v>
      </c>
      <c r="C3" s="210" t="str">
        <f>ExcelTool!C3</f>
        <v>&lt;enter ward name&gt;</v>
      </c>
      <c r="D3" s="210"/>
      <c r="E3" s="210"/>
      <c r="F3" s="210"/>
      <c r="G3" s="58"/>
      <c r="H3" s="55"/>
      <c r="J3" s="56"/>
      <c r="K3" s="56"/>
      <c r="L3" s="56"/>
      <c r="M3" s="57"/>
      <c r="N3" s="57"/>
    </row>
    <row r="4" spans="1:14" x14ac:dyDescent="0.25">
      <c r="A4" s="52"/>
      <c r="B4" s="43" t="str">
        <f>ExcelTool!B4</f>
        <v>Auditor(s)</v>
      </c>
      <c r="C4" s="210" t="str">
        <f>ExcelTool!C4</f>
        <v>&lt;enter lead auditor name&gt;</v>
      </c>
      <c r="D4" s="210"/>
      <c r="E4" s="210"/>
      <c r="F4" s="210"/>
      <c r="G4" s="56"/>
      <c r="H4" s="56"/>
      <c r="J4" s="56"/>
      <c r="K4" s="56"/>
      <c r="L4" s="56"/>
      <c r="M4" s="57"/>
      <c r="N4" s="57"/>
    </row>
    <row r="5" spans="1:14" x14ac:dyDescent="0.25">
      <c r="A5" s="52"/>
      <c r="B5" s="43" t="str">
        <f>ExcelTool!B5</f>
        <v>Year of Audit</v>
      </c>
      <c r="C5" s="211" t="str">
        <f>ExcelTool!C5</f>
        <v>&lt;&lt;enter year&gt;&gt;</v>
      </c>
      <c r="D5" s="212"/>
      <c r="E5" s="212"/>
      <c r="F5" s="213"/>
      <c r="G5" s="56"/>
      <c r="H5" s="56"/>
      <c r="J5" s="56"/>
      <c r="K5" s="56"/>
      <c r="L5" s="56"/>
      <c r="M5" s="57"/>
      <c r="N5" s="57"/>
    </row>
    <row r="6" spans="1:14" x14ac:dyDescent="0.25">
      <c r="A6" s="52"/>
      <c r="B6" s="43" t="str">
        <f>ExcelTool!B6</f>
        <v>No. in Audit</v>
      </c>
      <c r="C6" s="216">
        <f>ExcelTool!C6</f>
        <v>0</v>
      </c>
      <c r="D6" s="217"/>
      <c r="E6" s="217"/>
      <c r="F6" s="218"/>
      <c r="G6" s="56"/>
      <c r="H6" s="56"/>
      <c r="J6" s="56"/>
      <c r="K6" s="56"/>
      <c r="L6" s="56"/>
      <c r="M6" s="57"/>
      <c r="N6" s="57"/>
    </row>
    <row r="7" spans="1:14" x14ac:dyDescent="0.25">
      <c r="A7" s="52"/>
      <c r="B7" s="43" t="s">
        <v>44</v>
      </c>
      <c r="C7" s="210" t="s">
        <v>47</v>
      </c>
      <c r="D7" s="220"/>
      <c r="E7" s="220"/>
      <c r="F7" s="220"/>
      <c r="G7" s="56"/>
      <c r="H7" s="56"/>
    </row>
    <row r="8" spans="1:14" x14ac:dyDescent="0.25">
      <c r="A8" s="52"/>
      <c r="B8" s="43" t="s">
        <v>27</v>
      </c>
      <c r="C8" s="210">
        <f>COUNTIF(ExcelTool!17:17,Audit)</f>
        <v>0</v>
      </c>
      <c r="D8" s="220"/>
      <c r="E8" s="220"/>
      <c r="F8" s="220"/>
      <c r="G8" s="56"/>
      <c r="H8" s="56"/>
    </row>
    <row r="9" spans="1:14" x14ac:dyDescent="0.25">
      <c r="A9" s="52"/>
      <c r="B9" s="44"/>
      <c r="C9" s="27"/>
      <c r="D9" s="65"/>
      <c r="E9" s="65"/>
      <c r="F9" s="65"/>
      <c r="G9" s="56"/>
      <c r="H9" s="56"/>
    </row>
    <row r="10" spans="1:14" hidden="1" x14ac:dyDescent="0.25">
      <c r="A10" s="52"/>
      <c r="B10" s="44"/>
      <c r="C10" s="27"/>
      <c r="D10" s="65"/>
      <c r="E10" s="65"/>
      <c r="F10" s="65"/>
      <c r="G10" s="56"/>
      <c r="H10" s="56"/>
    </row>
    <row r="11" spans="1:14" hidden="1" x14ac:dyDescent="0.25">
      <c r="A11" s="52"/>
      <c r="B11" s="44"/>
      <c r="C11" s="27"/>
      <c r="D11" s="65"/>
      <c r="E11" s="65"/>
      <c r="F11" s="65"/>
      <c r="G11" s="56"/>
      <c r="H11" s="56"/>
    </row>
    <row r="12" spans="1:14" hidden="1" x14ac:dyDescent="0.25">
      <c r="A12" s="52"/>
      <c r="B12" s="44"/>
      <c r="C12" s="27"/>
      <c r="D12" s="41"/>
      <c r="E12" s="41"/>
      <c r="F12" s="42"/>
      <c r="G12" s="56"/>
      <c r="H12" s="56"/>
    </row>
    <row r="13" spans="1:14" hidden="1" x14ac:dyDescent="0.25">
      <c r="A13" s="52"/>
      <c r="B13" s="44"/>
      <c r="C13" s="27"/>
      <c r="D13" s="41"/>
      <c r="E13" s="41"/>
      <c r="F13" s="42"/>
      <c r="G13" s="56"/>
      <c r="H13" s="56"/>
    </row>
    <row r="14" spans="1:14" x14ac:dyDescent="0.25">
      <c r="A14" s="52"/>
      <c r="B14" s="44"/>
      <c r="C14" s="27"/>
      <c r="D14" s="41"/>
      <c r="E14" s="41"/>
      <c r="F14" s="42"/>
      <c r="G14" s="56"/>
      <c r="H14" s="56"/>
    </row>
    <row r="15" spans="1:14" ht="12.75" customHeight="1" x14ac:dyDescent="0.25">
      <c r="A15" s="52"/>
      <c r="B15" s="45" t="s">
        <v>12</v>
      </c>
      <c r="C15" s="30" t="s">
        <v>2</v>
      </c>
      <c r="D15" s="30" t="s">
        <v>5</v>
      </c>
      <c r="E15" s="30" t="s">
        <v>6</v>
      </c>
      <c r="F15" s="31" t="s">
        <v>3</v>
      </c>
    </row>
    <row r="16" spans="1:14" ht="12.75" customHeight="1" x14ac:dyDescent="0.25">
      <c r="A16" s="52"/>
      <c r="B16" s="46" t="str">
        <f>ExcelTool!B18</f>
        <v xml:space="preserve">Section 1: DOCUMENTATION STANDARDS </v>
      </c>
      <c r="C16" s="30"/>
      <c r="D16" s="30"/>
      <c r="E16" s="30"/>
      <c r="F16" s="31"/>
    </row>
    <row r="17" spans="1:6" x14ac:dyDescent="0.25">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x14ac:dyDescent="0.25">
      <c r="A18" s="59">
        <f>ExcelTool!A20</f>
        <v>2</v>
      </c>
      <c r="B18" s="47" t="str">
        <f>ExcelTool!B20</f>
        <v>3 addressograph labels per chart</v>
      </c>
      <c r="C18" s="32">
        <f>COUNTIFS(ExcelTool!$17:$17,Audit,ExcelTool!20:20,$C$15)</f>
        <v>0</v>
      </c>
      <c r="D18" s="32">
        <f>COUNTIFS(ExcelTool!$17:$17,Audit,ExcelTool!20:20,$D$15)</f>
        <v>0</v>
      </c>
      <c r="E18" s="32">
        <f>COUNTIFS(ExcelTool!$17:$17,Audit,ExcelTool!20:20,$E$15)</f>
        <v>0</v>
      </c>
      <c r="F18" s="33" t="str">
        <f t="shared" si="0"/>
        <v>NA</v>
      </c>
    </row>
    <row r="19" spans="1:6" ht="12.75" customHeight="1" x14ac:dyDescent="0.25">
      <c r="A19" s="59">
        <f>ExcelTool!A21</f>
        <v>3</v>
      </c>
      <c r="B19" s="47" t="str">
        <f>ExcelTool!B21</f>
        <v xml:space="preserve">Date and time of each observation present and clear </v>
      </c>
      <c r="C19" s="32">
        <f>COUNTIFS(ExcelTool!$17:$17,Audit,ExcelTool!21:21,$C$15)</f>
        <v>0</v>
      </c>
      <c r="D19" s="32">
        <f>COUNTIFS(ExcelTool!$17:$17,Audit,ExcelTool!21:21,$D$15)</f>
        <v>0</v>
      </c>
      <c r="E19" s="32">
        <f>COUNTIFS(ExcelTool!$17:$17,Audit,ExcelTool!21:21,$E$15)</f>
        <v>0</v>
      </c>
      <c r="F19" s="33" t="str">
        <f t="shared" si="0"/>
        <v>NA</v>
      </c>
    </row>
    <row r="20" spans="1:6" x14ac:dyDescent="0.25">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x14ac:dyDescent="0.25">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x14ac:dyDescent="0.25">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x14ac:dyDescent="0.25">
      <c r="A23" s="59"/>
      <c r="B23" s="48" t="str">
        <f>ExcelTool!B25</f>
        <v xml:space="preserve">Section 2: PARAMETERS </v>
      </c>
      <c r="C23" s="39"/>
      <c r="D23" s="39"/>
      <c r="E23" s="39"/>
      <c r="F23" s="40"/>
    </row>
    <row r="24" spans="1:6" x14ac:dyDescent="0.25">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x14ac:dyDescent="0.25">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x14ac:dyDescent="0.25">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x14ac:dyDescent="0.25">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x14ac:dyDescent="0.25">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x14ac:dyDescent="0.25">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x14ac:dyDescent="0.25">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x14ac:dyDescent="0.25">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x14ac:dyDescent="0.25">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x14ac:dyDescent="0.25">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x14ac:dyDescent="0.25">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x14ac:dyDescent="0.25">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x14ac:dyDescent="0.25">
      <c r="A36" s="59"/>
      <c r="B36" s="48" t="str">
        <f>ExcelTool!B38</f>
        <v xml:space="preserve">Section 3: SCORING </v>
      </c>
      <c r="C36" s="39"/>
      <c r="D36" s="39"/>
      <c r="E36" s="39"/>
      <c r="F36" s="40"/>
    </row>
    <row r="37" spans="1:6" x14ac:dyDescent="0.25">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x14ac:dyDescent="0.25">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x14ac:dyDescent="0.25">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x14ac:dyDescent="0.25">
      <c r="A40" s="59"/>
      <c r="B40" s="48" t="str">
        <f>ExcelTool!B42</f>
        <v>Section 4: ESCALATION</v>
      </c>
      <c r="C40" s="39"/>
      <c r="D40" s="39"/>
      <c r="E40" s="39"/>
      <c r="F40" s="40"/>
    </row>
    <row r="41" spans="1:6" x14ac:dyDescent="0.25">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6.4" x14ac:dyDescent="0.2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x14ac:dyDescent="0.25">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x14ac:dyDescent="0.25">
      <c r="A44" s="59"/>
      <c r="B44" s="48" t="str">
        <f>ExcelTool!B46</f>
        <v>Section 5: VARIANCES (PA or MES)</v>
      </c>
      <c r="C44" s="39"/>
      <c r="D44" s="39"/>
      <c r="E44" s="39"/>
      <c r="F44" s="40"/>
    </row>
    <row r="45" spans="1:6" x14ac:dyDescent="0.25">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x14ac:dyDescent="0.25">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x14ac:dyDescent="0.25">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x14ac:dyDescent="0.25">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6.4" x14ac:dyDescent="0.2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x14ac:dyDescent="0.25">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x14ac:dyDescent="0.25">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6.4" x14ac:dyDescent="0.2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x14ac:dyDescent="0.25">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6.4" x14ac:dyDescent="0.2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x14ac:dyDescent="0.25">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x14ac:dyDescent="0.25">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x14ac:dyDescent="0.25">
      <c r="B58" s="221" t="s">
        <v>25</v>
      </c>
      <c r="C58" s="221"/>
      <c r="D58" s="221"/>
      <c r="E58" s="221"/>
      <c r="F58" s="221"/>
    </row>
    <row r="59" spans="1:6" x14ac:dyDescent="0.25">
      <c r="B59" s="63" t="s">
        <v>24</v>
      </c>
      <c r="C59" s="221" t="s">
        <v>3</v>
      </c>
      <c r="D59" s="221"/>
      <c r="E59" s="221"/>
      <c r="F59" s="221"/>
    </row>
    <row r="60" spans="1:6" x14ac:dyDescent="0.25">
      <c r="B60" s="50" t="s">
        <v>116</v>
      </c>
      <c r="C60" s="214" t="str">
        <f>F22</f>
        <v>NA</v>
      </c>
      <c r="D60" s="215"/>
      <c r="E60" s="215"/>
      <c r="F60" s="215"/>
    </row>
    <row r="61" spans="1:6" x14ac:dyDescent="0.25">
      <c r="B61" s="50" t="s">
        <v>117</v>
      </c>
      <c r="C61" s="214" t="str">
        <f>F35</f>
        <v>NA</v>
      </c>
      <c r="D61" s="215"/>
      <c r="E61" s="215"/>
      <c r="F61" s="215"/>
    </row>
    <row r="62" spans="1:6" x14ac:dyDescent="0.25">
      <c r="B62" s="50" t="s">
        <v>118</v>
      </c>
      <c r="C62" s="214" t="str">
        <f>F39</f>
        <v>NA</v>
      </c>
      <c r="D62" s="215"/>
      <c r="E62" s="215"/>
      <c r="F62" s="215"/>
    </row>
    <row r="63" spans="1:6" x14ac:dyDescent="0.25">
      <c r="B63" s="50" t="s">
        <v>119</v>
      </c>
      <c r="C63" s="214" t="str">
        <f>F43</f>
        <v>NA</v>
      </c>
      <c r="D63" s="215"/>
      <c r="E63" s="215"/>
      <c r="F63" s="215"/>
    </row>
    <row r="64" spans="1:6" x14ac:dyDescent="0.25">
      <c r="B64" s="50" t="s">
        <v>120</v>
      </c>
      <c r="C64" s="214" t="str">
        <f>F55</f>
        <v>NA</v>
      </c>
      <c r="D64" s="215"/>
      <c r="E64" s="215"/>
      <c r="F64" s="215"/>
    </row>
    <row r="65" spans="2:6" x14ac:dyDescent="0.25">
      <c r="B65" s="50" t="s">
        <v>23</v>
      </c>
      <c r="C65" s="214" t="str">
        <f>F56</f>
        <v>NA</v>
      </c>
      <c r="D65" s="215"/>
      <c r="E65" s="215"/>
      <c r="F65" s="215"/>
    </row>
    <row r="118" spans="2:7" x14ac:dyDescent="0.25">
      <c r="B118" s="53"/>
      <c r="C118" s="56"/>
      <c r="D118" s="56"/>
      <c r="E118" s="56"/>
      <c r="F118" s="57"/>
      <c r="G118" s="57"/>
    </row>
    <row r="119" spans="2:7" x14ac:dyDescent="0.25">
      <c r="B119" s="53"/>
      <c r="C119" s="56"/>
      <c r="D119" s="56"/>
      <c r="E119" s="56"/>
      <c r="F119" s="57"/>
      <c r="G119" s="57"/>
    </row>
    <row r="120" spans="2:7" x14ac:dyDescent="0.25">
      <c r="B120" s="53"/>
    </row>
    <row r="121" spans="2:7" x14ac:dyDescent="0.25">
      <c r="B121" s="53"/>
    </row>
    <row r="122" spans="2:7" x14ac:dyDescent="0.25">
      <c r="B122" s="53"/>
    </row>
    <row r="123" spans="2:7" x14ac:dyDescent="0.25">
      <c r="B123" s="53"/>
    </row>
    <row r="124" spans="2:7" x14ac:dyDescent="0.25">
      <c r="B124" s="53"/>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row r="250" spans="2:2" x14ac:dyDescent="0.25">
      <c r="B250" s="53"/>
    </row>
    <row r="251" spans="2:2" x14ac:dyDescent="0.25">
      <c r="B251" s="53"/>
    </row>
    <row r="252" spans="2:2" x14ac:dyDescent="0.25">
      <c r="B252" s="53"/>
    </row>
    <row r="253" spans="2:2" x14ac:dyDescent="0.25">
      <c r="B253" s="53"/>
    </row>
  </sheetData>
  <sheetProtection sheet="1" objects="1" scenarios="1"/>
  <mergeCells count="16">
    <mergeCell ref="C6:F6"/>
    <mergeCell ref="B1:F1"/>
    <mergeCell ref="C2:F2"/>
    <mergeCell ref="C3:F3"/>
    <mergeCell ref="C4:F4"/>
    <mergeCell ref="C5:F5"/>
    <mergeCell ref="C62:F62"/>
    <mergeCell ref="C63:F63"/>
    <mergeCell ref="C64:F64"/>
    <mergeCell ref="C65:F65"/>
    <mergeCell ref="C7:F7"/>
    <mergeCell ref="C8:F8"/>
    <mergeCell ref="B58:F58"/>
    <mergeCell ref="C59:F59"/>
    <mergeCell ref="C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08"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110</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July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4"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111</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Aug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7"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112</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Sept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3"/>
  <sheetViews>
    <sheetView topLeftCell="A47" zoomScaleNormal="100" workbookViewId="0">
      <selection activeCell="H19" sqref="H19"/>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14" ht="15.6" x14ac:dyDescent="0.3">
      <c r="A1" s="52"/>
      <c r="B1" s="208" t="str">
        <f ca="1">OFFSET(ExcelTool!B1,0,0,1,1)</f>
        <v>Audit of PEWS</v>
      </c>
      <c r="C1" s="208"/>
      <c r="D1" s="208"/>
      <c r="E1" s="208"/>
      <c r="F1" s="209"/>
    </row>
    <row r="2" spans="1:14" x14ac:dyDescent="0.25">
      <c r="A2" s="52"/>
      <c r="B2" s="43" t="str">
        <f>ExcelTool!B2</f>
        <v>Hospital</v>
      </c>
      <c r="C2" s="210" t="str">
        <f>ExcelTool!C2</f>
        <v>&lt;enter hospital name&gt;</v>
      </c>
      <c r="D2" s="210"/>
      <c r="E2" s="210"/>
      <c r="F2" s="210"/>
      <c r="G2" s="54"/>
      <c r="H2" s="55"/>
      <c r="J2" s="56"/>
      <c r="K2" s="56"/>
      <c r="L2" s="56"/>
      <c r="M2" s="57"/>
      <c r="N2" s="57"/>
    </row>
    <row r="3" spans="1:14" x14ac:dyDescent="0.25">
      <c r="A3" s="52"/>
      <c r="B3" s="43" t="str">
        <f>ExcelTool!B3</f>
        <v>Ward/ Area</v>
      </c>
      <c r="C3" s="210" t="str">
        <f>ExcelTool!C3</f>
        <v>&lt;enter ward name&gt;</v>
      </c>
      <c r="D3" s="210"/>
      <c r="E3" s="210"/>
      <c r="F3" s="210"/>
      <c r="G3" s="58"/>
      <c r="H3" s="55"/>
      <c r="J3" s="56"/>
      <c r="K3" s="56"/>
      <c r="L3" s="56"/>
      <c r="M3" s="57"/>
      <c r="N3" s="57"/>
    </row>
    <row r="4" spans="1:14" x14ac:dyDescent="0.25">
      <c r="A4" s="52"/>
      <c r="B4" s="43" t="str">
        <f>ExcelTool!B4</f>
        <v>Auditor(s)</v>
      </c>
      <c r="C4" s="210" t="str">
        <f>ExcelTool!C4</f>
        <v>&lt;enter lead auditor name&gt;</v>
      </c>
      <c r="D4" s="210"/>
      <c r="E4" s="210"/>
      <c r="F4" s="210"/>
      <c r="G4" s="56"/>
      <c r="H4" s="56"/>
      <c r="J4" s="56"/>
      <c r="K4" s="56"/>
      <c r="L4" s="56"/>
      <c r="M4" s="57"/>
      <c r="N4" s="57"/>
    </row>
    <row r="5" spans="1:14" x14ac:dyDescent="0.25">
      <c r="A5" s="52"/>
      <c r="B5" s="43" t="str">
        <f>ExcelTool!B5</f>
        <v>Year of Audit</v>
      </c>
      <c r="C5" s="211" t="str">
        <f>ExcelTool!C5</f>
        <v>&lt;&lt;enter year&gt;&gt;</v>
      </c>
      <c r="D5" s="212"/>
      <c r="E5" s="212"/>
      <c r="F5" s="213"/>
      <c r="G5" s="56"/>
      <c r="H5" s="56"/>
      <c r="J5" s="56"/>
      <c r="K5" s="56"/>
      <c r="L5" s="56"/>
      <c r="M5" s="57"/>
      <c r="N5" s="57"/>
    </row>
    <row r="6" spans="1:14" x14ac:dyDescent="0.25">
      <c r="A6" s="52"/>
      <c r="B6" s="43" t="str">
        <f>ExcelTool!B6</f>
        <v>No. in Audit</v>
      </c>
      <c r="C6" s="216">
        <f>ExcelTool!C6</f>
        <v>0</v>
      </c>
      <c r="D6" s="217"/>
      <c r="E6" s="217"/>
      <c r="F6" s="218"/>
      <c r="G6" s="56"/>
      <c r="H6" s="56"/>
      <c r="J6" s="56"/>
      <c r="K6" s="56"/>
      <c r="L6" s="56"/>
      <c r="M6" s="57"/>
      <c r="N6" s="57"/>
    </row>
    <row r="7" spans="1:14" x14ac:dyDescent="0.25">
      <c r="A7" s="52"/>
      <c r="B7" s="43" t="s">
        <v>44</v>
      </c>
      <c r="C7" s="210" t="s">
        <v>48</v>
      </c>
      <c r="D7" s="220"/>
      <c r="E7" s="220"/>
      <c r="F7" s="220"/>
      <c r="G7" s="56"/>
      <c r="H7" s="56"/>
    </row>
    <row r="8" spans="1:14" x14ac:dyDescent="0.25">
      <c r="A8" s="52"/>
      <c r="B8" s="43" t="s">
        <v>27</v>
      </c>
      <c r="C8" s="210">
        <f>COUNTIF(ExcelTool!17:17,Audit)</f>
        <v>0</v>
      </c>
      <c r="D8" s="220"/>
      <c r="E8" s="220"/>
      <c r="F8" s="220"/>
      <c r="G8" s="56"/>
      <c r="H8" s="56"/>
    </row>
    <row r="9" spans="1:14" x14ac:dyDescent="0.25">
      <c r="A9" s="52"/>
      <c r="B9" s="44"/>
      <c r="C9" s="27"/>
      <c r="D9" s="65"/>
      <c r="E9" s="65"/>
      <c r="F9" s="65"/>
      <c r="G9" s="56"/>
      <c r="H9" s="56"/>
    </row>
    <row r="10" spans="1:14" hidden="1" x14ac:dyDescent="0.25">
      <c r="A10" s="52"/>
      <c r="B10" s="44"/>
      <c r="C10" s="27"/>
      <c r="D10" s="65"/>
      <c r="E10" s="65"/>
      <c r="F10" s="65"/>
      <c r="G10" s="56"/>
      <c r="H10" s="56"/>
    </row>
    <row r="11" spans="1:14" hidden="1" x14ac:dyDescent="0.25">
      <c r="A11" s="52"/>
      <c r="B11" s="44"/>
      <c r="C11" s="27"/>
      <c r="D11" s="65"/>
      <c r="E11" s="65"/>
      <c r="F11" s="65"/>
      <c r="G11" s="56"/>
      <c r="H11" s="56"/>
    </row>
    <row r="12" spans="1:14" hidden="1" x14ac:dyDescent="0.25">
      <c r="A12" s="52"/>
      <c r="B12" s="44"/>
      <c r="C12" s="27"/>
      <c r="D12" s="41"/>
      <c r="E12" s="41"/>
      <c r="F12" s="42"/>
      <c r="G12" s="56"/>
      <c r="H12" s="56"/>
    </row>
    <row r="13" spans="1:14" hidden="1" x14ac:dyDescent="0.25">
      <c r="A13" s="52"/>
      <c r="B13" s="44"/>
      <c r="C13" s="27"/>
      <c r="D13" s="41"/>
      <c r="E13" s="41"/>
      <c r="F13" s="42"/>
      <c r="G13" s="56"/>
      <c r="H13" s="56"/>
    </row>
    <row r="14" spans="1:14" x14ac:dyDescent="0.25">
      <c r="A14" s="52"/>
      <c r="B14" s="44"/>
      <c r="C14" s="27"/>
      <c r="D14" s="41"/>
      <c r="E14" s="41"/>
      <c r="F14" s="42"/>
      <c r="G14" s="56"/>
      <c r="H14" s="56"/>
    </row>
    <row r="15" spans="1:14" ht="12.75" customHeight="1" x14ac:dyDescent="0.25">
      <c r="A15" s="52"/>
      <c r="B15" s="45" t="s">
        <v>12</v>
      </c>
      <c r="C15" s="30" t="s">
        <v>2</v>
      </c>
      <c r="D15" s="30" t="s">
        <v>5</v>
      </c>
      <c r="E15" s="30" t="s">
        <v>6</v>
      </c>
      <c r="F15" s="31" t="s">
        <v>3</v>
      </c>
    </row>
    <row r="16" spans="1:14" ht="12.75" customHeight="1" x14ac:dyDescent="0.25">
      <c r="A16" s="52"/>
      <c r="B16" s="46" t="str">
        <f>ExcelTool!B18</f>
        <v xml:space="preserve">Section 1: DOCUMENTATION STANDARDS </v>
      </c>
      <c r="C16" s="30"/>
      <c r="D16" s="30"/>
      <c r="E16" s="30"/>
      <c r="F16" s="31"/>
    </row>
    <row r="17" spans="1:6" x14ac:dyDescent="0.25">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x14ac:dyDescent="0.25">
      <c r="A18" s="59">
        <f>ExcelTool!A20</f>
        <v>2</v>
      </c>
      <c r="B18" s="47" t="str">
        <f>ExcelTool!B20</f>
        <v>3 addressograph labels per chart</v>
      </c>
      <c r="C18" s="32">
        <f>COUNTIFS(ExcelTool!$17:$17,Audit,ExcelTool!20:20,$C$15)</f>
        <v>0</v>
      </c>
      <c r="D18" s="32">
        <f>COUNTIFS(ExcelTool!$17:$17,Audit,ExcelTool!20:20,$D$15)</f>
        <v>0</v>
      </c>
      <c r="E18" s="32">
        <f>COUNTIFS(ExcelTool!$17:$17,Audit,ExcelTool!20:20,$E$15)</f>
        <v>0</v>
      </c>
      <c r="F18" s="33" t="str">
        <f t="shared" si="0"/>
        <v>NA</v>
      </c>
    </row>
    <row r="19" spans="1:6" ht="12.75" customHeight="1" x14ac:dyDescent="0.25">
      <c r="A19" s="59">
        <f>ExcelTool!A21</f>
        <v>3</v>
      </c>
      <c r="B19" s="47" t="str">
        <f>ExcelTool!B21</f>
        <v xml:space="preserve">Date and time of each observation present and clear </v>
      </c>
      <c r="C19" s="32">
        <f>COUNTIFS(ExcelTool!$17:$17,Audit,ExcelTool!21:21,$C$15)</f>
        <v>0</v>
      </c>
      <c r="D19" s="32">
        <f>COUNTIFS(ExcelTool!$17:$17,Audit,ExcelTool!21:21,$D$15)</f>
        <v>0</v>
      </c>
      <c r="E19" s="32">
        <f>COUNTIFS(ExcelTool!$17:$17,Audit,ExcelTool!21:21,$E$15)</f>
        <v>0</v>
      </c>
      <c r="F19" s="33" t="str">
        <f t="shared" si="0"/>
        <v>NA</v>
      </c>
    </row>
    <row r="20" spans="1:6" x14ac:dyDescent="0.25">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x14ac:dyDescent="0.25">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x14ac:dyDescent="0.25">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x14ac:dyDescent="0.25">
      <c r="A23" s="59"/>
      <c r="B23" s="48" t="str">
        <f>ExcelTool!B25</f>
        <v xml:space="preserve">Section 2: PARAMETERS </v>
      </c>
      <c r="C23" s="39"/>
      <c r="D23" s="39"/>
      <c r="E23" s="39"/>
      <c r="F23" s="40"/>
    </row>
    <row r="24" spans="1:6" x14ac:dyDescent="0.25">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x14ac:dyDescent="0.25">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x14ac:dyDescent="0.25">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x14ac:dyDescent="0.25">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x14ac:dyDescent="0.25">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x14ac:dyDescent="0.25">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x14ac:dyDescent="0.25">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x14ac:dyDescent="0.25">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x14ac:dyDescent="0.25">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x14ac:dyDescent="0.25">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x14ac:dyDescent="0.25">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x14ac:dyDescent="0.25">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x14ac:dyDescent="0.25">
      <c r="A36" s="59"/>
      <c r="B36" s="48" t="str">
        <f>ExcelTool!B38</f>
        <v xml:space="preserve">Section 3: SCORING </v>
      </c>
      <c r="C36" s="39"/>
      <c r="D36" s="39"/>
      <c r="E36" s="39"/>
      <c r="F36" s="40"/>
    </row>
    <row r="37" spans="1:6" x14ac:dyDescent="0.25">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x14ac:dyDescent="0.25">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x14ac:dyDescent="0.25">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x14ac:dyDescent="0.25">
      <c r="A40" s="59"/>
      <c r="B40" s="48" t="str">
        <f>ExcelTool!B42</f>
        <v>Section 4: ESCALATION</v>
      </c>
      <c r="C40" s="39"/>
      <c r="D40" s="39"/>
      <c r="E40" s="39"/>
      <c r="F40" s="40"/>
    </row>
    <row r="41" spans="1:6" x14ac:dyDescent="0.25">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6.4" x14ac:dyDescent="0.2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x14ac:dyDescent="0.25">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x14ac:dyDescent="0.25">
      <c r="A44" s="59"/>
      <c r="B44" s="48" t="str">
        <f>ExcelTool!B46</f>
        <v>Section 5: VARIANCES (PA or MES)</v>
      </c>
      <c r="C44" s="39"/>
      <c r="D44" s="39"/>
      <c r="E44" s="39"/>
      <c r="F44" s="40"/>
    </row>
    <row r="45" spans="1:6" x14ac:dyDescent="0.25">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x14ac:dyDescent="0.25">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x14ac:dyDescent="0.25">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x14ac:dyDescent="0.25">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6.4" x14ac:dyDescent="0.2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x14ac:dyDescent="0.25">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x14ac:dyDescent="0.25">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6.4" x14ac:dyDescent="0.2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x14ac:dyDescent="0.25">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6.4" x14ac:dyDescent="0.2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x14ac:dyDescent="0.25">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x14ac:dyDescent="0.25">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x14ac:dyDescent="0.25">
      <c r="B58" s="221" t="s">
        <v>25</v>
      </c>
      <c r="C58" s="221"/>
      <c r="D58" s="221"/>
      <c r="E58" s="221"/>
      <c r="F58" s="221"/>
    </row>
    <row r="59" spans="1:6" x14ac:dyDescent="0.25">
      <c r="B59" s="63" t="s">
        <v>24</v>
      </c>
      <c r="C59" s="221" t="s">
        <v>3</v>
      </c>
      <c r="D59" s="221"/>
      <c r="E59" s="221"/>
      <c r="F59" s="221"/>
    </row>
    <row r="60" spans="1:6" x14ac:dyDescent="0.25">
      <c r="B60" s="50" t="s">
        <v>116</v>
      </c>
      <c r="C60" s="214" t="str">
        <f>F22</f>
        <v>NA</v>
      </c>
      <c r="D60" s="215"/>
      <c r="E60" s="215"/>
      <c r="F60" s="215"/>
    </row>
    <row r="61" spans="1:6" x14ac:dyDescent="0.25">
      <c r="B61" s="50" t="s">
        <v>117</v>
      </c>
      <c r="C61" s="214" t="str">
        <f>F35</f>
        <v>NA</v>
      </c>
      <c r="D61" s="215"/>
      <c r="E61" s="215"/>
      <c r="F61" s="215"/>
    </row>
    <row r="62" spans="1:6" x14ac:dyDescent="0.25">
      <c r="B62" s="50" t="s">
        <v>118</v>
      </c>
      <c r="C62" s="214" t="str">
        <f>F39</f>
        <v>NA</v>
      </c>
      <c r="D62" s="215"/>
      <c r="E62" s="215"/>
      <c r="F62" s="215"/>
    </row>
    <row r="63" spans="1:6" x14ac:dyDescent="0.25">
      <c r="B63" s="50" t="s">
        <v>119</v>
      </c>
      <c r="C63" s="214" t="str">
        <f>F43</f>
        <v>NA</v>
      </c>
      <c r="D63" s="215"/>
      <c r="E63" s="215"/>
      <c r="F63" s="215"/>
    </row>
    <row r="64" spans="1:6" x14ac:dyDescent="0.25">
      <c r="B64" s="50" t="s">
        <v>120</v>
      </c>
      <c r="C64" s="214" t="str">
        <f>F55</f>
        <v>NA</v>
      </c>
      <c r="D64" s="215"/>
      <c r="E64" s="215"/>
      <c r="F64" s="215"/>
    </row>
    <row r="65" spans="2:6" x14ac:dyDescent="0.25">
      <c r="B65" s="50" t="s">
        <v>23</v>
      </c>
      <c r="C65" s="214" t="str">
        <f>F56</f>
        <v>NA</v>
      </c>
      <c r="D65" s="215"/>
      <c r="E65" s="215"/>
      <c r="F65" s="215"/>
    </row>
    <row r="118" spans="2:7" x14ac:dyDescent="0.25">
      <c r="B118" s="53"/>
      <c r="C118" s="56"/>
      <c r="D118" s="56"/>
      <c r="E118" s="56"/>
      <c r="F118" s="57"/>
      <c r="G118" s="57"/>
    </row>
    <row r="119" spans="2:7" x14ac:dyDescent="0.25">
      <c r="B119" s="53"/>
      <c r="C119" s="56"/>
      <c r="D119" s="56"/>
      <c r="E119" s="56"/>
      <c r="F119" s="57"/>
      <c r="G119" s="57"/>
    </row>
    <row r="120" spans="2:7" x14ac:dyDescent="0.25">
      <c r="B120" s="53"/>
    </row>
    <row r="121" spans="2:7" x14ac:dyDescent="0.25">
      <c r="B121" s="53"/>
    </row>
    <row r="122" spans="2:7" x14ac:dyDescent="0.25">
      <c r="B122" s="53"/>
    </row>
    <row r="123" spans="2:7" x14ac:dyDescent="0.25">
      <c r="B123" s="53"/>
    </row>
    <row r="124" spans="2:7" x14ac:dyDescent="0.25">
      <c r="B124" s="53"/>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row r="250" spans="2:2" x14ac:dyDescent="0.25">
      <c r="B250" s="53"/>
    </row>
    <row r="251" spans="2:2" x14ac:dyDescent="0.25">
      <c r="B251" s="53"/>
    </row>
    <row r="252" spans="2:2" x14ac:dyDescent="0.25">
      <c r="B252" s="53"/>
    </row>
    <row r="253" spans="2:2" x14ac:dyDescent="0.25">
      <c r="B253" s="53"/>
    </row>
  </sheetData>
  <sheetProtection sheet="1" objects="1" scenarios="1"/>
  <mergeCells count="16">
    <mergeCell ref="C6:F6"/>
    <mergeCell ref="B1:F1"/>
    <mergeCell ref="C2:F2"/>
    <mergeCell ref="C3:F3"/>
    <mergeCell ref="C4:F4"/>
    <mergeCell ref="C5:F5"/>
    <mergeCell ref="C62:F62"/>
    <mergeCell ref="C63:F63"/>
    <mergeCell ref="C64:F64"/>
    <mergeCell ref="C65:F65"/>
    <mergeCell ref="C7:F7"/>
    <mergeCell ref="C8:F8"/>
    <mergeCell ref="B58:F58"/>
    <mergeCell ref="C59:F59"/>
    <mergeCell ref="C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20"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113</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Oct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7"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114</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Nov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05"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115</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Dec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3"/>
  <sheetViews>
    <sheetView topLeftCell="A53" zoomScaleNormal="100" workbookViewId="0">
      <selection activeCell="C8" sqref="C8:F8"/>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14" ht="15.6" x14ac:dyDescent="0.3">
      <c r="A1" s="52"/>
      <c r="B1" s="208" t="str">
        <f ca="1">OFFSET(ExcelTool!B1,0,0,1,1)</f>
        <v>Audit of PEWS</v>
      </c>
      <c r="C1" s="208"/>
      <c r="D1" s="208"/>
      <c r="E1" s="208"/>
      <c r="F1" s="209"/>
    </row>
    <row r="2" spans="1:14" x14ac:dyDescent="0.25">
      <c r="A2" s="52"/>
      <c r="B2" s="43" t="str">
        <f>ExcelTool!B2</f>
        <v>Hospital</v>
      </c>
      <c r="C2" s="210" t="str">
        <f>ExcelTool!C2</f>
        <v>&lt;enter hospital name&gt;</v>
      </c>
      <c r="D2" s="210"/>
      <c r="E2" s="210"/>
      <c r="F2" s="210"/>
      <c r="G2" s="54"/>
      <c r="H2" s="55"/>
      <c r="J2" s="56"/>
      <c r="K2" s="56"/>
      <c r="L2" s="56"/>
      <c r="M2" s="57"/>
      <c r="N2" s="57"/>
    </row>
    <row r="3" spans="1:14" x14ac:dyDescent="0.25">
      <c r="A3" s="52"/>
      <c r="B3" s="43" t="str">
        <f>ExcelTool!B3</f>
        <v>Ward/ Area</v>
      </c>
      <c r="C3" s="210" t="str">
        <f>ExcelTool!C3</f>
        <v>&lt;enter ward name&gt;</v>
      </c>
      <c r="D3" s="210"/>
      <c r="E3" s="210"/>
      <c r="F3" s="210"/>
      <c r="G3" s="58"/>
      <c r="H3" s="55"/>
      <c r="J3" s="56"/>
      <c r="K3" s="56"/>
      <c r="L3" s="56"/>
      <c r="M3" s="57"/>
      <c r="N3" s="57"/>
    </row>
    <row r="4" spans="1:14" x14ac:dyDescent="0.25">
      <c r="A4" s="52"/>
      <c r="B4" s="43" t="str">
        <f>ExcelTool!B4</f>
        <v>Auditor(s)</v>
      </c>
      <c r="C4" s="210" t="str">
        <f>ExcelTool!C4</f>
        <v>&lt;enter lead auditor name&gt;</v>
      </c>
      <c r="D4" s="210"/>
      <c r="E4" s="210"/>
      <c r="F4" s="210"/>
      <c r="G4" s="56"/>
      <c r="H4" s="56"/>
      <c r="J4" s="56"/>
      <c r="K4" s="56"/>
      <c r="L4" s="56"/>
      <c r="M4" s="57"/>
      <c r="N4" s="57"/>
    </row>
    <row r="5" spans="1:14" x14ac:dyDescent="0.25">
      <c r="A5" s="52"/>
      <c r="B5" s="43" t="str">
        <f>ExcelTool!B5</f>
        <v>Year of Audit</v>
      </c>
      <c r="C5" s="211" t="str">
        <f>ExcelTool!C5</f>
        <v>&lt;&lt;enter year&gt;&gt;</v>
      </c>
      <c r="D5" s="212"/>
      <c r="E5" s="212"/>
      <c r="F5" s="213"/>
      <c r="G5" s="56"/>
      <c r="H5" s="56"/>
      <c r="J5" s="56"/>
      <c r="K5" s="56"/>
      <c r="L5" s="56"/>
      <c r="M5" s="57"/>
      <c r="N5" s="57"/>
    </row>
    <row r="6" spans="1:14" x14ac:dyDescent="0.25">
      <c r="A6" s="52"/>
      <c r="B6" s="43" t="str">
        <f>ExcelTool!B6</f>
        <v>No. in Audit</v>
      </c>
      <c r="C6" s="216">
        <f>ExcelTool!C6</f>
        <v>0</v>
      </c>
      <c r="D6" s="217"/>
      <c r="E6" s="217"/>
      <c r="F6" s="218"/>
      <c r="G6" s="56"/>
      <c r="H6" s="56"/>
      <c r="J6" s="56"/>
      <c r="K6" s="56"/>
      <c r="L6" s="56"/>
      <c r="M6" s="57"/>
      <c r="N6" s="57"/>
    </row>
    <row r="7" spans="1:14" x14ac:dyDescent="0.25">
      <c r="A7" s="52"/>
      <c r="B7" s="43" t="s">
        <v>44</v>
      </c>
      <c r="C7" s="210" t="s">
        <v>49</v>
      </c>
      <c r="D7" s="220"/>
      <c r="E7" s="220"/>
      <c r="F7" s="220"/>
      <c r="G7" s="56"/>
      <c r="H7" s="56"/>
    </row>
    <row r="8" spans="1:14" x14ac:dyDescent="0.25">
      <c r="A8" s="52"/>
      <c r="B8" s="43" t="s">
        <v>27</v>
      </c>
      <c r="C8" s="210">
        <f>COUNTIF(ExcelTool!17:17,Audit)</f>
        <v>0</v>
      </c>
      <c r="D8" s="220"/>
      <c r="E8" s="220"/>
      <c r="F8" s="220"/>
      <c r="G8" s="56"/>
      <c r="H8" s="56"/>
    </row>
    <row r="9" spans="1:14" x14ac:dyDescent="0.25">
      <c r="A9" s="52"/>
      <c r="B9" s="44"/>
      <c r="C9" s="27"/>
      <c r="D9" s="65"/>
      <c r="E9" s="65"/>
      <c r="F9" s="65"/>
      <c r="G9" s="56"/>
      <c r="H9" s="56"/>
    </row>
    <row r="10" spans="1:14" hidden="1" x14ac:dyDescent="0.25">
      <c r="A10" s="52"/>
      <c r="B10" s="44"/>
      <c r="C10" s="27"/>
      <c r="D10" s="65"/>
      <c r="E10" s="65"/>
      <c r="F10" s="65"/>
      <c r="G10" s="56"/>
      <c r="H10" s="56"/>
    </row>
    <row r="11" spans="1:14" hidden="1" x14ac:dyDescent="0.25">
      <c r="A11" s="52"/>
      <c r="B11" s="44"/>
      <c r="C11" s="27"/>
      <c r="D11" s="65"/>
      <c r="E11" s="65"/>
      <c r="F11" s="65"/>
      <c r="G11" s="56"/>
      <c r="H11" s="56"/>
    </row>
    <row r="12" spans="1:14" hidden="1" x14ac:dyDescent="0.25">
      <c r="A12" s="52"/>
      <c r="B12" s="44"/>
      <c r="C12" s="27"/>
      <c r="D12" s="41"/>
      <c r="E12" s="41"/>
      <c r="F12" s="42"/>
      <c r="G12" s="56"/>
      <c r="H12" s="56"/>
    </row>
    <row r="13" spans="1:14" hidden="1" x14ac:dyDescent="0.25">
      <c r="A13" s="52"/>
      <c r="B13" s="44"/>
      <c r="C13" s="27"/>
      <c r="D13" s="41"/>
      <c r="E13" s="41"/>
      <c r="F13" s="42"/>
      <c r="G13" s="56"/>
      <c r="H13" s="56"/>
    </row>
    <row r="14" spans="1:14" x14ac:dyDescent="0.25">
      <c r="A14" s="52"/>
      <c r="B14" s="44"/>
      <c r="C14" s="27"/>
      <c r="D14" s="41"/>
      <c r="E14" s="41"/>
      <c r="F14" s="42"/>
      <c r="G14" s="56"/>
      <c r="H14" s="56"/>
    </row>
    <row r="15" spans="1:14" ht="12.75" customHeight="1" x14ac:dyDescent="0.25">
      <c r="A15" s="52"/>
      <c r="B15" s="45" t="s">
        <v>12</v>
      </c>
      <c r="C15" s="30" t="s">
        <v>2</v>
      </c>
      <c r="D15" s="30" t="s">
        <v>5</v>
      </c>
      <c r="E15" s="30" t="s">
        <v>6</v>
      </c>
      <c r="F15" s="31" t="s">
        <v>3</v>
      </c>
    </row>
    <row r="16" spans="1:14" ht="12.75" customHeight="1" x14ac:dyDescent="0.25">
      <c r="A16" s="52"/>
      <c r="B16" s="46" t="str">
        <f>ExcelTool!B18</f>
        <v xml:space="preserve">Section 1: DOCUMENTATION STANDARDS </v>
      </c>
      <c r="C16" s="30"/>
      <c r="D16" s="30"/>
      <c r="E16" s="30"/>
      <c r="F16" s="31"/>
    </row>
    <row r="17" spans="1:6" x14ac:dyDescent="0.25">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x14ac:dyDescent="0.25">
      <c r="A18" s="59">
        <f>ExcelTool!A20</f>
        <v>2</v>
      </c>
      <c r="B18" s="47" t="str">
        <f>ExcelTool!B20</f>
        <v>3 addressograph labels per chart</v>
      </c>
      <c r="C18" s="32">
        <f>COUNTIFS(ExcelTool!$17:$17,Audit,ExcelTool!20:20,$C$15)</f>
        <v>0</v>
      </c>
      <c r="D18" s="32">
        <f>COUNTIFS(ExcelTool!$17:$17,Audit,ExcelTool!20:20,$D$15)</f>
        <v>0</v>
      </c>
      <c r="E18" s="32">
        <f>COUNTIFS(ExcelTool!$17:$17,Audit,ExcelTool!20:20,$E$15)</f>
        <v>0</v>
      </c>
      <c r="F18" s="33" t="str">
        <f t="shared" si="0"/>
        <v>NA</v>
      </c>
    </row>
    <row r="19" spans="1:6" ht="12.75" customHeight="1" x14ac:dyDescent="0.25">
      <c r="A19" s="59">
        <f>ExcelTool!A21</f>
        <v>3</v>
      </c>
      <c r="B19" s="47" t="str">
        <f>ExcelTool!B21</f>
        <v xml:space="preserve">Date and time of each observation present and clear </v>
      </c>
      <c r="C19" s="32">
        <f>COUNTIFS(ExcelTool!$17:$17,Audit,ExcelTool!21:21,$C$15)</f>
        <v>0</v>
      </c>
      <c r="D19" s="32">
        <f>COUNTIFS(ExcelTool!$17:$17,Audit,ExcelTool!21:21,$D$15)</f>
        <v>0</v>
      </c>
      <c r="E19" s="32">
        <f>COUNTIFS(ExcelTool!$17:$17,Audit,ExcelTool!21:21,$E$15)</f>
        <v>0</v>
      </c>
      <c r="F19" s="33" t="str">
        <f t="shared" si="0"/>
        <v>NA</v>
      </c>
    </row>
    <row r="20" spans="1:6" x14ac:dyDescent="0.25">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x14ac:dyDescent="0.25">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x14ac:dyDescent="0.25">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x14ac:dyDescent="0.25">
      <c r="A23" s="59"/>
      <c r="B23" s="48" t="str">
        <f>ExcelTool!B25</f>
        <v xml:space="preserve">Section 2: PARAMETERS </v>
      </c>
      <c r="C23" s="39"/>
      <c r="D23" s="39"/>
      <c r="E23" s="39"/>
      <c r="F23" s="40"/>
    </row>
    <row r="24" spans="1:6" x14ac:dyDescent="0.25">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x14ac:dyDescent="0.25">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x14ac:dyDescent="0.25">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x14ac:dyDescent="0.25">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x14ac:dyDescent="0.25">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x14ac:dyDescent="0.25">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x14ac:dyDescent="0.25">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x14ac:dyDescent="0.25">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x14ac:dyDescent="0.25">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x14ac:dyDescent="0.25">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x14ac:dyDescent="0.25">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x14ac:dyDescent="0.25">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x14ac:dyDescent="0.25">
      <c r="A36" s="59"/>
      <c r="B36" s="48" t="str">
        <f>ExcelTool!B38</f>
        <v xml:space="preserve">Section 3: SCORING </v>
      </c>
      <c r="C36" s="39"/>
      <c r="D36" s="39"/>
      <c r="E36" s="39"/>
      <c r="F36" s="40"/>
    </row>
    <row r="37" spans="1:6" x14ac:dyDescent="0.25">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x14ac:dyDescent="0.25">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x14ac:dyDescent="0.25">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x14ac:dyDescent="0.25">
      <c r="A40" s="59"/>
      <c r="B40" s="48" t="str">
        <f>ExcelTool!B42</f>
        <v>Section 4: ESCALATION</v>
      </c>
      <c r="C40" s="39"/>
      <c r="D40" s="39"/>
      <c r="E40" s="39"/>
      <c r="F40" s="40"/>
    </row>
    <row r="41" spans="1:6" x14ac:dyDescent="0.25">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6.4" x14ac:dyDescent="0.2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x14ac:dyDescent="0.25">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x14ac:dyDescent="0.25">
      <c r="A44" s="59"/>
      <c r="B44" s="48" t="str">
        <f>ExcelTool!B46</f>
        <v>Section 5: VARIANCES (PA or MES)</v>
      </c>
      <c r="C44" s="39"/>
      <c r="D44" s="39"/>
      <c r="E44" s="39"/>
      <c r="F44" s="40"/>
    </row>
    <row r="45" spans="1:6" x14ac:dyDescent="0.25">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x14ac:dyDescent="0.25">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x14ac:dyDescent="0.25">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x14ac:dyDescent="0.25">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6.4" x14ac:dyDescent="0.2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x14ac:dyDescent="0.25">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x14ac:dyDescent="0.25">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6.4" x14ac:dyDescent="0.2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x14ac:dyDescent="0.25">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6.4" x14ac:dyDescent="0.2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x14ac:dyDescent="0.25">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x14ac:dyDescent="0.25">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x14ac:dyDescent="0.25">
      <c r="B58" s="221" t="s">
        <v>25</v>
      </c>
      <c r="C58" s="221"/>
      <c r="D58" s="221"/>
      <c r="E58" s="221"/>
      <c r="F58" s="221"/>
    </row>
    <row r="59" spans="1:6" x14ac:dyDescent="0.25">
      <c r="B59" s="63" t="s">
        <v>24</v>
      </c>
      <c r="C59" s="221" t="s">
        <v>3</v>
      </c>
      <c r="D59" s="221"/>
      <c r="E59" s="221"/>
      <c r="F59" s="221"/>
    </row>
    <row r="60" spans="1:6" x14ac:dyDescent="0.25">
      <c r="B60" s="50" t="s">
        <v>116</v>
      </c>
      <c r="C60" s="214" t="str">
        <f>F22</f>
        <v>NA</v>
      </c>
      <c r="D60" s="215"/>
      <c r="E60" s="215"/>
      <c r="F60" s="215"/>
    </row>
    <row r="61" spans="1:6" x14ac:dyDescent="0.25">
      <c r="B61" s="50" t="s">
        <v>117</v>
      </c>
      <c r="C61" s="214" t="str">
        <f>F35</f>
        <v>NA</v>
      </c>
      <c r="D61" s="215"/>
      <c r="E61" s="215"/>
      <c r="F61" s="215"/>
    </row>
    <row r="62" spans="1:6" x14ac:dyDescent="0.25">
      <c r="B62" s="50" t="s">
        <v>118</v>
      </c>
      <c r="C62" s="214" t="str">
        <f>F39</f>
        <v>NA</v>
      </c>
      <c r="D62" s="215"/>
      <c r="E62" s="215"/>
      <c r="F62" s="215"/>
    </row>
    <row r="63" spans="1:6" x14ac:dyDescent="0.25">
      <c r="B63" s="50" t="s">
        <v>119</v>
      </c>
      <c r="C63" s="214" t="str">
        <f>F43</f>
        <v>NA</v>
      </c>
      <c r="D63" s="215"/>
      <c r="E63" s="215"/>
      <c r="F63" s="215"/>
    </row>
    <row r="64" spans="1:6" x14ac:dyDescent="0.25">
      <c r="B64" s="50" t="s">
        <v>120</v>
      </c>
      <c r="C64" s="214" t="str">
        <f>F55</f>
        <v>NA</v>
      </c>
      <c r="D64" s="215"/>
      <c r="E64" s="215"/>
      <c r="F64" s="215"/>
    </row>
    <row r="65" spans="2:6" x14ac:dyDescent="0.25">
      <c r="B65" s="50" t="s">
        <v>23</v>
      </c>
      <c r="C65" s="214" t="str">
        <f>F56</f>
        <v>NA</v>
      </c>
      <c r="D65" s="215"/>
      <c r="E65" s="215"/>
      <c r="F65" s="215"/>
    </row>
    <row r="118" spans="2:7" x14ac:dyDescent="0.25">
      <c r="B118" s="53"/>
      <c r="C118" s="56"/>
      <c r="D118" s="56"/>
      <c r="E118" s="56"/>
      <c r="F118" s="57"/>
      <c r="G118" s="57"/>
    </row>
    <row r="119" spans="2:7" x14ac:dyDescent="0.25">
      <c r="B119" s="53"/>
      <c r="C119" s="56"/>
      <c r="D119" s="56"/>
      <c r="E119" s="56"/>
      <c r="F119" s="57"/>
      <c r="G119" s="57"/>
    </row>
    <row r="120" spans="2:7" x14ac:dyDescent="0.25">
      <c r="B120" s="53"/>
    </row>
    <row r="121" spans="2:7" x14ac:dyDescent="0.25">
      <c r="B121" s="53"/>
    </row>
    <row r="122" spans="2:7" x14ac:dyDescent="0.25">
      <c r="B122" s="53"/>
    </row>
    <row r="123" spans="2:7" x14ac:dyDescent="0.25">
      <c r="B123" s="53"/>
    </row>
    <row r="124" spans="2:7" x14ac:dyDescent="0.25">
      <c r="B124" s="53"/>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row r="250" spans="2:2" x14ac:dyDescent="0.25">
      <c r="B250" s="53"/>
    </row>
    <row r="251" spans="2:2" x14ac:dyDescent="0.25">
      <c r="B251" s="53"/>
    </row>
    <row r="252" spans="2:2" x14ac:dyDescent="0.25">
      <c r="B252" s="53"/>
    </row>
    <row r="253" spans="2:2" x14ac:dyDescent="0.25">
      <c r="B253" s="53"/>
    </row>
  </sheetData>
  <sheetProtection sheet="1" objects="1" scenarios="1"/>
  <mergeCells count="16">
    <mergeCell ref="C6:F6"/>
    <mergeCell ref="B1:F1"/>
    <mergeCell ref="C2:F2"/>
    <mergeCell ref="C3:F3"/>
    <mergeCell ref="C4:F4"/>
    <mergeCell ref="C5:F5"/>
    <mergeCell ref="C62:F62"/>
    <mergeCell ref="C63:F63"/>
    <mergeCell ref="C64:F64"/>
    <mergeCell ref="C65:F65"/>
    <mergeCell ref="C7:F7"/>
    <mergeCell ref="C8:F8"/>
    <mergeCell ref="B58:F58"/>
    <mergeCell ref="C59:F59"/>
    <mergeCell ref="C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H57"/>
  <sheetViews>
    <sheetView tabSelected="1" zoomScaleNormal="100" workbookViewId="0">
      <selection activeCell="C19" sqref="C19"/>
    </sheetView>
  </sheetViews>
  <sheetFormatPr defaultColWidth="9.109375" defaultRowHeight="13.2" x14ac:dyDescent="0.25"/>
  <cols>
    <col min="1" max="1" width="3.6640625" style="6" customWidth="1"/>
    <col min="2" max="2" width="40.6640625" style="51" customWidth="1"/>
    <col min="3" max="3" width="9.88671875" style="6" customWidth="1"/>
    <col min="4" max="12" width="9.6640625" style="6" customWidth="1"/>
    <col min="13" max="13" width="9.6640625" style="130" customWidth="1"/>
    <col min="14" max="256" width="9.6640625" style="6" customWidth="1"/>
    <col min="257" max="16384" width="9.109375" style="123"/>
  </cols>
  <sheetData>
    <row r="1" spans="1:502" s="98" customFormat="1" ht="14.25" customHeight="1" x14ac:dyDescent="0.2">
      <c r="A1" s="96"/>
      <c r="B1" s="201" t="s">
        <v>36</v>
      </c>
      <c r="C1" s="201"/>
      <c r="D1" s="201"/>
      <c r="E1" s="201"/>
      <c r="F1" s="201"/>
      <c r="G1" s="201"/>
      <c r="H1" s="202"/>
      <c r="I1" s="202"/>
      <c r="J1" s="202"/>
      <c r="K1" s="202"/>
      <c r="L1" s="202"/>
      <c r="M1" s="8"/>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502" s="98" customFormat="1" ht="15" customHeight="1" x14ac:dyDescent="0.25">
      <c r="A2" s="99"/>
      <c r="B2" s="100" t="s">
        <v>15</v>
      </c>
      <c r="C2" s="195" t="s">
        <v>92</v>
      </c>
      <c r="D2" s="191"/>
      <c r="E2" s="191"/>
      <c r="F2" s="189"/>
      <c r="G2" s="189"/>
      <c r="H2" s="189"/>
      <c r="I2" s="189"/>
      <c r="J2" s="189"/>
      <c r="K2" s="189"/>
      <c r="L2" s="190"/>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502" s="98" customFormat="1" ht="15" customHeight="1" x14ac:dyDescent="0.25">
      <c r="A3" s="99"/>
      <c r="B3" s="100" t="s">
        <v>14</v>
      </c>
      <c r="C3" s="195" t="s">
        <v>93</v>
      </c>
      <c r="D3" s="191"/>
      <c r="E3" s="191"/>
      <c r="F3" s="189"/>
      <c r="G3" s="189"/>
      <c r="H3" s="189"/>
      <c r="I3" s="189"/>
      <c r="J3" s="189"/>
      <c r="K3" s="189"/>
      <c r="L3" s="190"/>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502" s="98" customFormat="1" ht="15" customHeight="1" x14ac:dyDescent="0.25">
      <c r="A4" s="99"/>
      <c r="B4" s="101" t="s">
        <v>4</v>
      </c>
      <c r="C4" s="203" t="s">
        <v>94</v>
      </c>
      <c r="D4" s="203"/>
      <c r="E4" s="203"/>
      <c r="F4" s="203"/>
      <c r="G4" s="203"/>
      <c r="H4" s="203"/>
      <c r="I4" s="203"/>
      <c r="J4" s="203"/>
      <c r="K4" s="203"/>
      <c r="L4" s="203"/>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1:502" s="98" customFormat="1" ht="15" customHeight="1" x14ac:dyDescent="0.25">
      <c r="A5" s="99"/>
      <c r="B5" s="100" t="s">
        <v>74</v>
      </c>
      <c r="C5" s="204" t="s">
        <v>126</v>
      </c>
      <c r="D5" s="205"/>
      <c r="E5" s="205"/>
      <c r="F5" s="206"/>
      <c r="G5" s="206"/>
      <c r="H5" s="206"/>
      <c r="I5" s="206"/>
      <c r="J5" s="206"/>
      <c r="K5" s="206"/>
      <c r="L5" s="20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502" s="98" customFormat="1" ht="15" customHeight="1" x14ac:dyDescent="0.25">
      <c r="A6" s="99"/>
      <c r="B6" s="100" t="s">
        <v>1</v>
      </c>
      <c r="C6" s="187"/>
      <c r="D6" s="188"/>
      <c r="E6" s="188"/>
      <c r="F6" s="189"/>
      <c r="G6" s="189"/>
      <c r="H6" s="189"/>
      <c r="I6" s="189"/>
      <c r="J6" s="189"/>
      <c r="K6" s="189"/>
      <c r="L6" s="190"/>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502" s="98" customFormat="1" ht="15" hidden="1" customHeight="1" x14ac:dyDescent="0.25">
      <c r="A7" s="99"/>
      <c r="B7" s="100" t="s">
        <v>11</v>
      </c>
      <c r="C7" s="183">
        <v>30</v>
      </c>
      <c r="D7" s="184"/>
      <c r="E7" s="184"/>
      <c r="F7" s="185"/>
      <c r="G7" s="186"/>
      <c r="H7" s="186"/>
      <c r="I7" s="186"/>
      <c r="J7" s="186"/>
      <c r="K7" s="186"/>
      <c r="L7" s="186"/>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502" s="98" customFormat="1" ht="15" hidden="1" customHeight="1" x14ac:dyDescent="0.25">
      <c r="A8" s="99"/>
      <c r="B8" s="100" t="s">
        <v>17</v>
      </c>
      <c r="C8" s="193">
        <v>5</v>
      </c>
      <c r="D8" s="188"/>
      <c r="E8" s="194"/>
      <c r="F8" s="195" t="s">
        <v>20</v>
      </c>
      <c r="G8" s="196"/>
      <c r="H8" s="197"/>
      <c r="I8" s="198">
        <v>11</v>
      </c>
      <c r="J8" s="199"/>
      <c r="K8" s="199"/>
      <c r="L8" s="200"/>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502" s="98" customFormat="1" ht="15" hidden="1" customHeight="1" x14ac:dyDescent="0.25">
      <c r="A9" s="99"/>
      <c r="B9" s="100" t="s">
        <v>18</v>
      </c>
      <c r="C9" s="193">
        <v>2</v>
      </c>
      <c r="D9" s="188"/>
      <c r="E9" s="194"/>
      <c r="F9" s="195" t="s">
        <v>21</v>
      </c>
      <c r="G9" s="196"/>
      <c r="H9" s="197"/>
      <c r="I9" s="198">
        <v>2</v>
      </c>
      <c r="J9" s="199"/>
      <c r="K9" s="199"/>
      <c r="L9" s="200"/>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502" s="98" customFormat="1" ht="15" hidden="1" customHeight="1" x14ac:dyDescent="0.25">
      <c r="A10" s="99"/>
      <c r="B10" s="100" t="s">
        <v>19</v>
      </c>
      <c r="C10" s="193">
        <v>10</v>
      </c>
      <c r="D10" s="188"/>
      <c r="E10" s="194"/>
      <c r="F10" s="195" t="s">
        <v>22</v>
      </c>
      <c r="G10" s="196"/>
      <c r="H10" s="197"/>
      <c r="I10" s="198"/>
      <c r="J10" s="199"/>
      <c r="K10" s="199"/>
      <c r="L10" s="200"/>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502" s="98" customFormat="1" ht="15" hidden="1" customHeight="1" x14ac:dyDescent="0.25">
      <c r="A11" s="99"/>
      <c r="B11" s="100" t="s">
        <v>43</v>
      </c>
      <c r="C11" s="187"/>
      <c r="D11" s="191"/>
      <c r="E11" s="192"/>
      <c r="F11" s="102"/>
      <c r="G11" s="102"/>
      <c r="H11" s="102"/>
      <c r="I11" s="103"/>
      <c r="J11" s="104"/>
      <c r="K11" s="104"/>
      <c r="L11" s="105"/>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502" s="98" customFormat="1" ht="15" customHeight="1" x14ac:dyDescent="0.25">
      <c r="A12" s="99"/>
      <c r="B12" s="106"/>
      <c r="C12" s="9"/>
      <c r="D12" s="107"/>
      <c r="E12" s="107"/>
      <c r="F12" s="8"/>
      <c r="G12" s="8"/>
      <c r="H12" s="8"/>
      <c r="I12" s="8"/>
      <c r="J12" s="8"/>
      <c r="K12" s="8"/>
      <c r="L12" s="8"/>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502" s="98" customFormat="1" ht="15" customHeight="1" x14ac:dyDescent="0.25">
      <c r="A13" s="99"/>
      <c r="B13" s="106"/>
      <c r="C13" s="9"/>
      <c r="D13" s="107"/>
      <c r="E13" s="107"/>
      <c r="F13" s="8"/>
      <c r="G13" s="8"/>
      <c r="H13" s="8"/>
      <c r="I13" s="8"/>
      <c r="J13" s="8"/>
      <c r="K13" s="8"/>
      <c r="L13" s="8"/>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502" s="98" customFormat="1" ht="12.75" customHeight="1" x14ac:dyDescent="0.25">
      <c r="A14" s="108"/>
      <c r="B14" s="109" t="s">
        <v>101</v>
      </c>
      <c r="C14" s="110"/>
      <c r="D14" s="110"/>
      <c r="E14" s="110"/>
      <c r="F14" s="111"/>
      <c r="G14" s="111"/>
      <c r="H14" s="111"/>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12"/>
      <c r="NJ14" s="112"/>
      <c r="NK14" s="112"/>
      <c r="NL14" s="112"/>
      <c r="NM14" s="112"/>
      <c r="NN14" s="112"/>
      <c r="NO14" s="112"/>
      <c r="NP14" s="112"/>
      <c r="NQ14" s="112"/>
      <c r="NR14" s="112"/>
      <c r="NS14" s="112"/>
      <c r="NT14" s="112"/>
      <c r="NU14" s="112"/>
      <c r="NV14" s="112"/>
      <c r="NW14" s="112"/>
      <c r="NX14" s="112"/>
      <c r="NY14" s="112"/>
      <c r="NZ14" s="112"/>
      <c r="OA14" s="112"/>
      <c r="OB14" s="112"/>
      <c r="OC14" s="112"/>
      <c r="OD14" s="112"/>
      <c r="OE14" s="112"/>
      <c r="OF14" s="112"/>
      <c r="OG14" s="112"/>
      <c r="OH14" s="112"/>
      <c r="OI14" s="112"/>
      <c r="OJ14" s="112"/>
      <c r="OK14" s="112"/>
      <c r="OL14" s="112"/>
      <c r="OM14" s="112"/>
      <c r="ON14" s="112"/>
      <c r="OO14" s="112"/>
      <c r="OP14" s="112"/>
      <c r="OQ14" s="112"/>
      <c r="OR14" s="112"/>
      <c r="OS14" s="112"/>
      <c r="OT14" s="112"/>
      <c r="OU14" s="112"/>
      <c r="OV14" s="112"/>
      <c r="OW14" s="112"/>
      <c r="OX14" s="112"/>
      <c r="OY14" s="112"/>
      <c r="OZ14" s="112"/>
      <c r="PA14" s="112"/>
      <c r="PB14" s="112"/>
      <c r="PC14" s="112"/>
      <c r="PD14" s="112"/>
      <c r="PE14" s="112"/>
      <c r="PF14" s="112"/>
      <c r="PG14" s="112"/>
      <c r="PH14" s="112"/>
      <c r="PI14" s="112"/>
      <c r="PJ14" s="112"/>
      <c r="PK14" s="112"/>
      <c r="PL14" s="112"/>
      <c r="PM14" s="112"/>
      <c r="PN14" s="112"/>
      <c r="PO14" s="112"/>
      <c r="PP14" s="112"/>
      <c r="PQ14" s="112"/>
      <c r="PR14" s="112"/>
      <c r="PS14" s="112"/>
      <c r="PT14" s="112"/>
      <c r="PU14" s="112"/>
      <c r="PV14" s="112"/>
      <c r="PW14" s="112"/>
      <c r="PX14" s="112"/>
      <c r="PY14" s="112"/>
      <c r="PZ14" s="112"/>
      <c r="QA14" s="112"/>
      <c r="QB14" s="112"/>
      <c r="QC14" s="112"/>
      <c r="QD14" s="112"/>
      <c r="QE14" s="112"/>
      <c r="QF14" s="112"/>
      <c r="QG14" s="112"/>
      <c r="QH14" s="112"/>
      <c r="QI14" s="112"/>
      <c r="QJ14" s="112"/>
      <c r="QK14" s="112"/>
      <c r="QL14" s="112"/>
      <c r="QM14" s="112"/>
      <c r="QN14" s="112"/>
      <c r="QO14" s="112"/>
      <c r="QP14" s="112"/>
      <c r="QQ14" s="112"/>
      <c r="QR14" s="112"/>
      <c r="QS14" s="112"/>
      <c r="QT14" s="112"/>
      <c r="QU14" s="112"/>
      <c r="QV14" s="112"/>
      <c r="QW14" s="112"/>
      <c r="QX14" s="112"/>
      <c r="QY14" s="112"/>
      <c r="QZ14" s="112"/>
      <c r="RA14" s="112"/>
      <c r="RB14" s="112"/>
      <c r="RC14" s="112"/>
      <c r="RD14" s="112"/>
      <c r="RE14" s="112"/>
      <c r="RF14" s="112"/>
      <c r="RG14" s="112"/>
      <c r="RH14" s="112"/>
      <c r="RI14" s="112"/>
      <c r="RJ14" s="112"/>
      <c r="RK14" s="112"/>
      <c r="RL14" s="112"/>
      <c r="RM14" s="112"/>
      <c r="RN14" s="112"/>
      <c r="RO14" s="112"/>
      <c r="RP14" s="112"/>
      <c r="RQ14" s="112"/>
      <c r="RR14" s="112"/>
      <c r="RS14" s="112"/>
      <c r="RT14" s="112"/>
      <c r="RU14" s="112"/>
      <c r="RV14" s="112"/>
      <c r="RW14" s="112"/>
      <c r="RX14" s="112"/>
      <c r="RY14" s="112"/>
      <c r="RZ14" s="112"/>
      <c r="SA14" s="112"/>
      <c r="SB14" s="112"/>
      <c r="SC14" s="112"/>
      <c r="SD14" s="112"/>
      <c r="SE14" s="112"/>
      <c r="SF14" s="112"/>
      <c r="SG14" s="112"/>
      <c r="SH14" s="112"/>
    </row>
    <row r="15" spans="1:502" s="116" customFormat="1" ht="12.75" customHeight="1" x14ac:dyDescent="0.25">
      <c r="A15" s="113"/>
      <c r="B15" s="114" t="s">
        <v>7</v>
      </c>
      <c r="C15" s="115">
        <v>1</v>
      </c>
      <c r="D15" s="115">
        <v>2</v>
      </c>
      <c r="E15" s="115">
        <v>3</v>
      </c>
      <c r="F15" s="115">
        <v>4</v>
      </c>
      <c r="G15" s="115">
        <v>5</v>
      </c>
      <c r="H15" s="115">
        <v>6</v>
      </c>
      <c r="I15" s="115">
        <v>7</v>
      </c>
      <c r="J15" s="115">
        <v>8</v>
      </c>
      <c r="K15" s="115">
        <v>9</v>
      </c>
      <c r="L15" s="115">
        <v>10</v>
      </c>
      <c r="M15" s="115">
        <v>11</v>
      </c>
      <c r="N15" s="115">
        <v>12</v>
      </c>
      <c r="O15" s="115">
        <v>13</v>
      </c>
      <c r="P15" s="115">
        <v>14</v>
      </c>
      <c r="Q15" s="115">
        <v>15</v>
      </c>
      <c r="R15" s="115">
        <v>16</v>
      </c>
      <c r="S15" s="115">
        <v>17</v>
      </c>
      <c r="T15" s="115">
        <v>18</v>
      </c>
      <c r="U15" s="115">
        <v>19</v>
      </c>
      <c r="V15" s="115">
        <v>20</v>
      </c>
      <c r="W15" s="115">
        <v>21</v>
      </c>
      <c r="X15" s="115">
        <v>22</v>
      </c>
      <c r="Y15" s="115">
        <v>23</v>
      </c>
      <c r="Z15" s="115">
        <v>24</v>
      </c>
      <c r="AA15" s="115">
        <v>25</v>
      </c>
      <c r="AB15" s="115">
        <v>26</v>
      </c>
      <c r="AC15" s="115">
        <v>27</v>
      </c>
      <c r="AD15" s="115">
        <v>28</v>
      </c>
      <c r="AE15" s="115">
        <v>29</v>
      </c>
      <c r="AF15" s="115">
        <v>30</v>
      </c>
      <c r="AG15" s="115">
        <v>31</v>
      </c>
      <c r="AH15" s="115">
        <v>32</v>
      </c>
      <c r="AI15" s="115">
        <v>33</v>
      </c>
      <c r="AJ15" s="115">
        <v>34</v>
      </c>
      <c r="AK15" s="115">
        <v>35</v>
      </c>
      <c r="AL15" s="115">
        <v>36</v>
      </c>
      <c r="AM15" s="115">
        <v>37</v>
      </c>
      <c r="AN15" s="115">
        <v>38</v>
      </c>
      <c r="AO15" s="115">
        <v>39</v>
      </c>
      <c r="AP15" s="115">
        <v>40</v>
      </c>
      <c r="AQ15" s="115">
        <v>41</v>
      </c>
      <c r="AR15" s="115">
        <v>42</v>
      </c>
      <c r="AS15" s="115">
        <v>43</v>
      </c>
      <c r="AT15" s="115">
        <v>44</v>
      </c>
      <c r="AU15" s="115">
        <v>45</v>
      </c>
      <c r="AV15" s="115">
        <v>46</v>
      </c>
      <c r="AW15" s="115">
        <v>47</v>
      </c>
      <c r="AX15" s="115">
        <v>48</v>
      </c>
      <c r="AY15" s="115">
        <v>49</v>
      </c>
      <c r="AZ15" s="115">
        <v>50</v>
      </c>
      <c r="BA15" s="115">
        <v>51</v>
      </c>
      <c r="BB15" s="115">
        <v>52</v>
      </c>
      <c r="BC15" s="115">
        <v>53</v>
      </c>
      <c r="BD15" s="115">
        <v>54</v>
      </c>
      <c r="BE15" s="115">
        <v>55</v>
      </c>
      <c r="BF15" s="115">
        <v>56</v>
      </c>
      <c r="BG15" s="115">
        <v>57</v>
      </c>
      <c r="BH15" s="115">
        <v>58</v>
      </c>
      <c r="BI15" s="115">
        <v>59</v>
      </c>
      <c r="BJ15" s="115">
        <v>60</v>
      </c>
      <c r="BK15" s="115">
        <v>61</v>
      </c>
      <c r="BL15" s="115">
        <v>62</v>
      </c>
      <c r="BM15" s="115">
        <v>63</v>
      </c>
      <c r="BN15" s="115">
        <v>64</v>
      </c>
      <c r="BO15" s="115">
        <v>65</v>
      </c>
      <c r="BP15" s="115">
        <v>66</v>
      </c>
      <c r="BQ15" s="115">
        <v>67</v>
      </c>
      <c r="BR15" s="115">
        <v>68</v>
      </c>
      <c r="BS15" s="115">
        <v>69</v>
      </c>
      <c r="BT15" s="115">
        <v>70</v>
      </c>
      <c r="BU15" s="115">
        <v>71</v>
      </c>
      <c r="BV15" s="115">
        <v>72</v>
      </c>
      <c r="BW15" s="115">
        <v>73</v>
      </c>
      <c r="BX15" s="115">
        <v>74</v>
      </c>
      <c r="BY15" s="115">
        <v>75</v>
      </c>
      <c r="BZ15" s="115">
        <v>76</v>
      </c>
      <c r="CA15" s="115">
        <v>77</v>
      </c>
      <c r="CB15" s="115">
        <v>78</v>
      </c>
      <c r="CC15" s="115">
        <v>79</v>
      </c>
      <c r="CD15" s="115">
        <v>80</v>
      </c>
      <c r="CE15" s="115">
        <v>81</v>
      </c>
      <c r="CF15" s="115">
        <v>82</v>
      </c>
      <c r="CG15" s="115">
        <v>83</v>
      </c>
      <c r="CH15" s="115">
        <v>84</v>
      </c>
      <c r="CI15" s="115">
        <v>85</v>
      </c>
      <c r="CJ15" s="115">
        <v>86</v>
      </c>
      <c r="CK15" s="115">
        <v>87</v>
      </c>
      <c r="CL15" s="115">
        <v>88</v>
      </c>
      <c r="CM15" s="115">
        <v>89</v>
      </c>
      <c r="CN15" s="115">
        <v>90</v>
      </c>
      <c r="CO15" s="115">
        <v>91</v>
      </c>
      <c r="CP15" s="115">
        <v>92</v>
      </c>
      <c r="CQ15" s="115">
        <v>93</v>
      </c>
      <c r="CR15" s="115">
        <v>94</v>
      </c>
      <c r="CS15" s="115">
        <v>95</v>
      </c>
      <c r="CT15" s="115">
        <v>96</v>
      </c>
      <c r="CU15" s="115">
        <v>97</v>
      </c>
      <c r="CV15" s="115">
        <v>98</v>
      </c>
      <c r="CW15" s="115">
        <v>99</v>
      </c>
      <c r="CX15" s="115">
        <v>100</v>
      </c>
      <c r="CY15" s="115">
        <v>101</v>
      </c>
      <c r="CZ15" s="115">
        <v>102</v>
      </c>
      <c r="DA15" s="115">
        <v>103</v>
      </c>
      <c r="DB15" s="115">
        <v>104</v>
      </c>
      <c r="DC15" s="115">
        <v>105</v>
      </c>
      <c r="DD15" s="115">
        <v>106</v>
      </c>
      <c r="DE15" s="115">
        <v>107</v>
      </c>
      <c r="DF15" s="115">
        <v>108</v>
      </c>
      <c r="DG15" s="115">
        <v>109</v>
      </c>
      <c r="DH15" s="115">
        <v>110</v>
      </c>
      <c r="DI15" s="115">
        <v>111</v>
      </c>
      <c r="DJ15" s="115">
        <v>112</v>
      </c>
      <c r="DK15" s="115">
        <v>113</v>
      </c>
      <c r="DL15" s="115">
        <v>114</v>
      </c>
      <c r="DM15" s="115">
        <v>115</v>
      </c>
      <c r="DN15" s="115">
        <v>116</v>
      </c>
      <c r="DO15" s="115">
        <v>117</v>
      </c>
      <c r="DP15" s="115">
        <v>118</v>
      </c>
      <c r="DQ15" s="115">
        <v>119</v>
      </c>
      <c r="DR15" s="115">
        <v>120</v>
      </c>
      <c r="DS15" s="115">
        <v>121</v>
      </c>
      <c r="DT15" s="115">
        <v>122</v>
      </c>
      <c r="DU15" s="115">
        <v>123</v>
      </c>
      <c r="DV15" s="115">
        <v>124</v>
      </c>
      <c r="DW15" s="115">
        <v>125</v>
      </c>
      <c r="DX15" s="115">
        <v>126</v>
      </c>
      <c r="DY15" s="115">
        <v>127</v>
      </c>
      <c r="DZ15" s="115">
        <v>128</v>
      </c>
      <c r="EA15" s="115">
        <v>129</v>
      </c>
      <c r="EB15" s="115">
        <v>130</v>
      </c>
      <c r="EC15" s="115">
        <v>131</v>
      </c>
      <c r="ED15" s="115">
        <v>132</v>
      </c>
      <c r="EE15" s="115">
        <v>133</v>
      </c>
      <c r="EF15" s="115">
        <v>134</v>
      </c>
      <c r="EG15" s="115">
        <v>135</v>
      </c>
      <c r="EH15" s="115">
        <v>136</v>
      </c>
      <c r="EI15" s="115">
        <v>137</v>
      </c>
      <c r="EJ15" s="115">
        <v>138</v>
      </c>
      <c r="EK15" s="115">
        <v>139</v>
      </c>
      <c r="EL15" s="115">
        <v>140</v>
      </c>
      <c r="EM15" s="115">
        <v>141</v>
      </c>
      <c r="EN15" s="115">
        <v>142</v>
      </c>
      <c r="EO15" s="115">
        <v>143</v>
      </c>
      <c r="EP15" s="115">
        <v>144</v>
      </c>
      <c r="EQ15" s="115">
        <v>145</v>
      </c>
      <c r="ER15" s="115">
        <v>146</v>
      </c>
      <c r="ES15" s="115">
        <v>147</v>
      </c>
      <c r="ET15" s="115">
        <v>148</v>
      </c>
      <c r="EU15" s="115">
        <v>149</v>
      </c>
      <c r="EV15" s="115">
        <v>150</v>
      </c>
      <c r="EW15" s="115">
        <v>151</v>
      </c>
      <c r="EX15" s="115">
        <v>152</v>
      </c>
      <c r="EY15" s="115">
        <v>153</v>
      </c>
      <c r="EZ15" s="115">
        <v>154</v>
      </c>
      <c r="FA15" s="115">
        <v>155</v>
      </c>
      <c r="FB15" s="115">
        <v>156</v>
      </c>
      <c r="FC15" s="115">
        <v>157</v>
      </c>
      <c r="FD15" s="115">
        <v>158</v>
      </c>
      <c r="FE15" s="115">
        <v>159</v>
      </c>
      <c r="FF15" s="115">
        <v>160</v>
      </c>
      <c r="FG15" s="115">
        <v>161</v>
      </c>
      <c r="FH15" s="115">
        <v>162</v>
      </c>
      <c r="FI15" s="115">
        <v>163</v>
      </c>
      <c r="FJ15" s="115">
        <v>164</v>
      </c>
      <c r="FK15" s="115">
        <v>165</v>
      </c>
      <c r="FL15" s="115">
        <v>166</v>
      </c>
      <c r="FM15" s="115">
        <v>167</v>
      </c>
      <c r="FN15" s="115">
        <v>168</v>
      </c>
      <c r="FO15" s="115">
        <v>169</v>
      </c>
      <c r="FP15" s="115">
        <v>170</v>
      </c>
      <c r="FQ15" s="115">
        <v>171</v>
      </c>
      <c r="FR15" s="115">
        <v>172</v>
      </c>
      <c r="FS15" s="115">
        <v>173</v>
      </c>
      <c r="FT15" s="115">
        <v>174</v>
      </c>
      <c r="FU15" s="115">
        <v>175</v>
      </c>
      <c r="FV15" s="115">
        <v>176</v>
      </c>
      <c r="FW15" s="115">
        <v>177</v>
      </c>
      <c r="FX15" s="115">
        <v>178</v>
      </c>
      <c r="FY15" s="115">
        <v>179</v>
      </c>
      <c r="FZ15" s="115">
        <v>180</v>
      </c>
      <c r="GA15" s="115">
        <v>181</v>
      </c>
      <c r="GB15" s="115">
        <v>182</v>
      </c>
      <c r="GC15" s="115">
        <v>183</v>
      </c>
      <c r="GD15" s="115">
        <v>184</v>
      </c>
      <c r="GE15" s="115">
        <v>185</v>
      </c>
      <c r="GF15" s="115">
        <v>186</v>
      </c>
      <c r="GG15" s="115">
        <v>187</v>
      </c>
      <c r="GH15" s="115">
        <v>188</v>
      </c>
      <c r="GI15" s="115">
        <v>189</v>
      </c>
      <c r="GJ15" s="115">
        <v>190</v>
      </c>
      <c r="GK15" s="115">
        <v>191</v>
      </c>
      <c r="GL15" s="115">
        <v>192</v>
      </c>
      <c r="GM15" s="115">
        <v>193</v>
      </c>
      <c r="GN15" s="115">
        <v>194</v>
      </c>
      <c r="GO15" s="115">
        <v>195</v>
      </c>
      <c r="GP15" s="115">
        <v>196</v>
      </c>
      <c r="GQ15" s="115">
        <v>197</v>
      </c>
      <c r="GR15" s="115">
        <v>198</v>
      </c>
      <c r="GS15" s="115">
        <v>199</v>
      </c>
      <c r="GT15" s="115">
        <v>200</v>
      </c>
      <c r="GU15" s="115">
        <v>201</v>
      </c>
      <c r="GV15" s="115">
        <v>202</v>
      </c>
      <c r="GW15" s="115">
        <v>203</v>
      </c>
      <c r="GX15" s="115">
        <v>204</v>
      </c>
      <c r="GY15" s="115">
        <v>205</v>
      </c>
      <c r="GZ15" s="115">
        <v>206</v>
      </c>
      <c r="HA15" s="115">
        <v>207</v>
      </c>
      <c r="HB15" s="115">
        <v>208</v>
      </c>
      <c r="HC15" s="115">
        <v>209</v>
      </c>
      <c r="HD15" s="115">
        <v>210</v>
      </c>
      <c r="HE15" s="115">
        <v>211</v>
      </c>
      <c r="HF15" s="115">
        <v>212</v>
      </c>
      <c r="HG15" s="115">
        <v>213</v>
      </c>
      <c r="HH15" s="115">
        <v>214</v>
      </c>
      <c r="HI15" s="115">
        <v>215</v>
      </c>
      <c r="HJ15" s="115">
        <v>216</v>
      </c>
      <c r="HK15" s="115">
        <v>217</v>
      </c>
      <c r="HL15" s="115">
        <v>218</v>
      </c>
      <c r="HM15" s="115">
        <v>219</v>
      </c>
      <c r="HN15" s="115">
        <v>220</v>
      </c>
      <c r="HO15" s="115">
        <v>221</v>
      </c>
      <c r="HP15" s="115">
        <v>222</v>
      </c>
      <c r="HQ15" s="115">
        <v>223</v>
      </c>
      <c r="HR15" s="115">
        <v>224</v>
      </c>
      <c r="HS15" s="115">
        <v>225</v>
      </c>
      <c r="HT15" s="115">
        <v>226</v>
      </c>
      <c r="HU15" s="115">
        <v>227</v>
      </c>
      <c r="HV15" s="115">
        <v>228</v>
      </c>
      <c r="HW15" s="115">
        <v>229</v>
      </c>
      <c r="HX15" s="115">
        <v>230</v>
      </c>
      <c r="HY15" s="115">
        <v>231</v>
      </c>
      <c r="HZ15" s="115">
        <v>232</v>
      </c>
      <c r="IA15" s="115">
        <v>233</v>
      </c>
      <c r="IB15" s="115">
        <v>234</v>
      </c>
      <c r="IC15" s="115">
        <v>235</v>
      </c>
      <c r="ID15" s="115">
        <v>236</v>
      </c>
      <c r="IE15" s="115">
        <v>237</v>
      </c>
      <c r="IF15" s="115">
        <v>238</v>
      </c>
      <c r="IG15" s="115">
        <v>239</v>
      </c>
      <c r="IH15" s="115">
        <v>240</v>
      </c>
      <c r="II15" s="115">
        <v>241</v>
      </c>
      <c r="IJ15" s="115">
        <v>242</v>
      </c>
      <c r="IK15" s="115">
        <v>243</v>
      </c>
      <c r="IL15" s="115">
        <v>244</v>
      </c>
      <c r="IM15" s="115">
        <v>245</v>
      </c>
      <c r="IN15" s="115">
        <v>246</v>
      </c>
      <c r="IO15" s="115">
        <v>247</v>
      </c>
      <c r="IP15" s="115">
        <v>248</v>
      </c>
      <c r="IQ15" s="115">
        <v>249</v>
      </c>
      <c r="IR15" s="115">
        <v>250</v>
      </c>
      <c r="IS15" s="115">
        <v>251</v>
      </c>
      <c r="IT15" s="115">
        <v>252</v>
      </c>
      <c r="IU15" s="115">
        <v>253</v>
      </c>
      <c r="IV15" s="115">
        <v>254</v>
      </c>
      <c r="IW15" s="115">
        <v>255</v>
      </c>
      <c r="IX15" s="115">
        <v>256</v>
      </c>
      <c r="IY15" s="115">
        <v>257</v>
      </c>
      <c r="IZ15" s="115">
        <v>258</v>
      </c>
      <c r="JA15" s="115">
        <v>259</v>
      </c>
      <c r="JB15" s="115">
        <v>260</v>
      </c>
      <c r="JC15" s="115">
        <v>261</v>
      </c>
      <c r="JD15" s="115">
        <v>262</v>
      </c>
      <c r="JE15" s="115">
        <v>263</v>
      </c>
      <c r="JF15" s="115">
        <v>264</v>
      </c>
      <c r="JG15" s="115">
        <v>265</v>
      </c>
      <c r="JH15" s="115">
        <v>266</v>
      </c>
      <c r="JI15" s="115">
        <v>267</v>
      </c>
      <c r="JJ15" s="115">
        <v>268</v>
      </c>
      <c r="JK15" s="115">
        <v>269</v>
      </c>
      <c r="JL15" s="115">
        <v>270</v>
      </c>
      <c r="JM15" s="115">
        <v>271</v>
      </c>
      <c r="JN15" s="115">
        <v>272</v>
      </c>
      <c r="JO15" s="115">
        <v>273</v>
      </c>
      <c r="JP15" s="115">
        <v>274</v>
      </c>
      <c r="JQ15" s="115">
        <v>275</v>
      </c>
      <c r="JR15" s="115">
        <v>276</v>
      </c>
      <c r="JS15" s="115">
        <v>277</v>
      </c>
      <c r="JT15" s="115">
        <v>278</v>
      </c>
      <c r="JU15" s="115">
        <v>279</v>
      </c>
      <c r="JV15" s="115">
        <v>280</v>
      </c>
      <c r="JW15" s="115">
        <v>281</v>
      </c>
      <c r="JX15" s="115">
        <v>282</v>
      </c>
      <c r="JY15" s="115">
        <v>283</v>
      </c>
      <c r="JZ15" s="115">
        <v>284</v>
      </c>
      <c r="KA15" s="115">
        <v>285</v>
      </c>
      <c r="KB15" s="115">
        <v>286</v>
      </c>
      <c r="KC15" s="115">
        <v>287</v>
      </c>
      <c r="KD15" s="115">
        <v>288</v>
      </c>
      <c r="KE15" s="115">
        <v>289</v>
      </c>
      <c r="KF15" s="115">
        <v>290</v>
      </c>
      <c r="KG15" s="115">
        <v>291</v>
      </c>
      <c r="KH15" s="115">
        <v>292</v>
      </c>
      <c r="KI15" s="115">
        <v>293</v>
      </c>
      <c r="KJ15" s="115">
        <v>294</v>
      </c>
      <c r="KK15" s="115">
        <v>295</v>
      </c>
      <c r="KL15" s="115">
        <v>296</v>
      </c>
      <c r="KM15" s="115">
        <v>297</v>
      </c>
      <c r="KN15" s="115">
        <v>298</v>
      </c>
      <c r="KO15" s="115">
        <v>299</v>
      </c>
      <c r="KP15" s="115">
        <v>300</v>
      </c>
      <c r="KQ15" s="115">
        <v>301</v>
      </c>
      <c r="KR15" s="115">
        <v>302</v>
      </c>
      <c r="KS15" s="115">
        <v>303</v>
      </c>
      <c r="KT15" s="115">
        <v>304</v>
      </c>
      <c r="KU15" s="115">
        <v>305</v>
      </c>
      <c r="KV15" s="115">
        <v>306</v>
      </c>
      <c r="KW15" s="115">
        <v>307</v>
      </c>
      <c r="KX15" s="115">
        <v>308</v>
      </c>
      <c r="KY15" s="115">
        <v>309</v>
      </c>
      <c r="KZ15" s="115">
        <v>310</v>
      </c>
      <c r="LA15" s="115">
        <v>311</v>
      </c>
      <c r="LB15" s="115">
        <v>312</v>
      </c>
      <c r="LC15" s="115">
        <v>313</v>
      </c>
      <c r="LD15" s="115">
        <v>314</v>
      </c>
      <c r="LE15" s="115">
        <v>315</v>
      </c>
      <c r="LF15" s="115">
        <v>316</v>
      </c>
      <c r="LG15" s="115">
        <v>317</v>
      </c>
      <c r="LH15" s="115">
        <v>318</v>
      </c>
      <c r="LI15" s="115">
        <v>319</v>
      </c>
      <c r="LJ15" s="115">
        <v>320</v>
      </c>
      <c r="LK15" s="115">
        <v>321</v>
      </c>
      <c r="LL15" s="115">
        <v>322</v>
      </c>
      <c r="LM15" s="115">
        <v>323</v>
      </c>
      <c r="LN15" s="115">
        <v>324</v>
      </c>
      <c r="LO15" s="115">
        <v>325</v>
      </c>
      <c r="LP15" s="115">
        <v>326</v>
      </c>
      <c r="LQ15" s="115">
        <v>327</v>
      </c>
      <c r="LR15" s="115">
        <v>328</v>
      </c>
      <c r="LS15" s="115">
        <v>329</v>
      </c>
      <c r="LT15" s="115">
        <v>330</v>
      </c>
      <c r="LU15" s="115">
        <v>331</v>
      </c>
      <c r="LV15" s="115">
        <v>332</v>
      </c>
      <c r="LW15" s="115">
        <v>333</v>
      </c>
      <c r="LX15" s="115">
        <v>334</v>
      </c>
      <c r="LY15" s="115">
        <v>335</v>
      </c>
      <c r="LZ15" s="115">
        <v>336</v>
      </c>
      <c r="MA15" s="115">
        <v>337</v>
      </c>
      <c r="MB15" s="115">
        <v>338</v>
      </c>
      <c r="MC15" s="115">
        <v>339</v>
      </c>
      <c r="MD15" s="115">
        <v>340</v>
      </c>
      <c r="ME15" s="115">
        <v>341</v>
      </c>
      <c r="MF15" s="115">
        <v>342</v>
      </c>
      <c r="MG15" s="115">
        <v>343</v>
      </c>
      <c r="MH15" s="115">
        <v>344</v>
      </c>
      <c r="MI15" s="115">
        <v>345</v>
      </c>
      <c r="MJ15" s="115">
        <v>346</v>
      </c>
      <c r="MK15" s="115">
        <v>347</v>
      </c>
      <c r="ML15" s="115">
        <v>348</v>
      </c>
      <c r="MM15" s="115">
        <v>349</v>
      </c>
      <c r="MN15" s="115">
        <v>350</v>
      </c>
      <c r="MO15" s="115">
        <v>351</v>
      </c>
      <c r="MP15" s="115">
        <v>352</v>
      </c>
      <c r="MQ15" s="115">
        <v>353</v>
      </c>
      <c r="MR15" s="115">
        <v>354</v>
      </c>
      <c r="MS15" s="115">
        <v>355</v>
      </c>
      <c r="MT15" s="115">
        <v>356</v>
      </c>
      <c r="MU15" s="115">
        <v>357</v>
      </c>
      <c r="MV15" s="115">
        <v>358</v>
      </c>
      <c r="MW15" s="115">
        <v>359</v>
      </c>
      <c r="MX15" s="115">
        <v>360</v>
      </c>
      <c r="MY15" s="115">
        <v>361</v>
      </c>
      <c r="MZ15" s="115">
        <v>362</v>
      </c>
      <c r="NA15" s="115">
        <v>363</v>
      </c>
      <c r="NB15" s="115">
        <v>364</v>
      </c>
      <c r="NC15" s="115">
        <v>365</v>
      </c>
      <c r="ND15" s="115">
        <v>366</v>
      </c>
      <c r="NE15" s="115">
        <v>367</v>
      </c>
      <c r="NF15" s="115">
        <v>368</v>
      </c>
      <c r="NG15" s="115">
        <v>369</v>
      </c>
      <c r="NH15" s="115">
        <v>370</v>
      </c>
      <c r="NI15" s="115">
        <v>371</v>
      </c>
      <c r="NJ15" s="115">
        <v>372</v>
      </c>
      <c r="NK15" s="115">
        <v>373</v>
      </c>
      <c r="NL15" s="115">
        <v>374</v>
      </c>
      <c r="NM15" s="115">
        <v>375</v>
      </c>
      <c r="NN15" s="115">
        <v>376</v>
      </c>
      <c r="NO15" s="115">
        <v>377</v>
      </c>
      <c r="NP15" s="115">
        <v>378</v>
      </c>
      <c r="NQ15" s="115">
        <v>379</v>
      </c>
      <c r="NR15" s="115">
        <v>380</v>
      </c>
      <c r="NS15" s="115">
        <v>381</v>
      </c>
      <c r="NT15" s="115">
        <v>382</v>
      </c>
      <c r="NU15" s="115">
        <v>383</v>
      </c>
      <c r="NV15" s="115">
        <v>384</v>
      </c>
      <c r="NW15" s="115">
        <v>385</v>
      </c>
      <c r="NX15" s="115">
        <v>386</v>
      </c>
      <c r="NY15" s="115">
        <v>387</v>
      </c>
      <c r="NZ15" s="115">
        <v>388</v>
      </c>
      <c r="OA15" s="115">
        <v>389</v>
      </c>
      <c r="OB15" s="115">
        <v>390</v>
      </c>
      <c r="OC15" s="115">
        <v>391</v>
      </c>
      <c r="OD15" s="115">
        <v>392</v>
      </c>
      <c r="OE15" s="115">
        <v>393</v>
      </c>
      <c r="OF15" s="115">
        <v>394</v>
      </c>
      <c r="OG15" s="115">
        <v>395</v>
      </c>
      <c r="OH15" s="115">
        <v>396</v>
      </c>
      <c r="OI15" s="115">
        <v>397</v>
      </c>
      <c r="OJ15" s="115">
        <v>398</v>
      </c>
      <c r="OK15" s="115">
        <v>399</v>
      </c>
      <c r="OL15" s="115">
        <v>400</v>
      </c>
      <c r="OM15" s="115">
        <v>401</v>
      </c>
      <c r="ON15" s="115">
        <v>402</v>
      </c>
      <c r="OO15" s="115">
        <v>403</v>
      </c>
      <c r="OP15" s="115">
        <v>404</v>
      </c>
      <c r="OQ15" s="115">
        <v>405</v>
      </c>
      <c r="OR15" s="115">
        <v>406</v>
      </c>
      <c r="OS15" s="115">
        <v>407</v>
      </c>
      <c r="OT15" s="115">
        <v>408</v>
      </c>
      <c r="OU15" s="115">
        <v>409</v>
      </c>
      <c r="OV15" s="115">
        <v>410</v>
      </c>
      <c r="OW15" s="115">
        <v>411</v>
      </c>
      <c r="OX15" s="115">
        <v>412</v>
      </c>
      <c r="OY15" s="115">
        <v>413</v>
      </c>
      <c r="OZ15" s="115">
        <v>414</v>
      </c>
      <c r="PA15" s="115">
        <v>415</v>
      </c>
      <c r="PB15" s="115">
        <v>416</v>
      </c>
      <c r="PC15" s="115">
        <v>417</v>
      </c>
      <c r="PD15" s="115">
        <v>418</v>
      </c>
      <c r="PE15" s="115">
        <v>419</v>
      </c>
      <c r="PF15" s="115">
        <v>420</v>
      </c>
      <c r="PG15" s="115">
        <v>421</v>
      </c>
      <c r="PH15" s="115">
        <v>422</v>
      </c>
      <c r="PI15" s="115">
        <v>423</v>
      </c>
      <c r="PJ15" s="115">
        <v>424</v>
      </c>
      <c r="PK15" s="115">
        <v>425</v>
      </c>
      <c r="PL15" s="115">
        <v>426</v>
      </c>
      <c r="PM15" s="115">
        <v>427</v>
      </c>
      <c r="PN15" s="115">
        <v>428</v>
      </c>
      <c r="PO15" s="115">
        <v>429</v>
      </c>
      <c r="PP15" s="115">
        <v>430</v>
      </c>
      <c r="PQ15" s="115">
        <v>431</v>
      </c>
      <c r="PR15" s="115">
        <v>432</v>
      </c>
      <c r="PS15" s="115">
        <v>433</v>
      </c>
      <c r="PT15" s="115">
        <v>434</v>
      </c>
      <c r="PU15" s="115">
        <v>435</v>
      </c>
      <c r="PV15" s="115">
        <v>436</v>
      </c>
      <c r="PW15" s="115">
        <v>437</v>
      </c>
      <c r="PX15" s="115">
        <v>438</v>
      </c>
      <c r="PY15" s="115">
        <v>439</v>
      </c>
      <c r="PZ15" s="115">
        <v>440</v>
      </c>
      <c r="QA15" s="115">
        <v>441</v>
      </c>
      <c r="QB15" s="115">
        <v>442</v>
      </c>
      <c r="QC15" s="115">
        <v>443</v>
      </c>
      <c r="QD15" s="115">
        <v>444</v>
      </c>
      <c r="QE15" s="115">
        <v>445</v>
      </c>
      <c r="QF15" s="115">
        <v>446</v>
      </c>
      <c r="QG15" s="115">
        <v>447</v>
      </c>
      <c r="QH15" s="115">
        <v>448</v>
      </c>
      <c r="QI15" s="115">
        <v>449</v>
      </c>
      <c r="QJ15" s="115">
        <v>450</v>
      </c>
      <c r="QK15" s="115">
        <v>451</v>
      </c>
      <c r="QL15" s="115">
        <v>452</v>
      </c>
      <c r="QM15" s="115">
        <v>453</v>
      </c>
      <c r="QN15" s="115">
        <v>454</v>
      </c>
      <c r="QO15" s="115">
        <v>455</v>
      </c>
      <c r="QP15" s="115">
        <v>456</v>
      </c>
      <c r="QQ15" s="115">
        <v>457</v>
      </c>
      <c r="QR15" s="115">
        <v>458</v>
      </c>
      <c r="QS15" s="115">
        <v>459</v>
      </c>
      <c r="QT15" s="115">
        <v>460</v>
      </c>
      <c r="QU15" s="115">
        <v>461</v>
      </c>
      <c r="QV15" s="115">
        <v>462</v>
      </c>
      <c r="QW15" s="115">
        <v>463</v>
      </c>
      <c r="QX15" s="115">
        <v>464</v>
      </c>
      <c r="QY15" s="115">
        <v>465</v>
      </c>
      <c r="QZ15" s="115">
        <v>466</v>
      </c>
      <c r="RA15" s="115">
        <v>467</v>
      </c>
      <c r="RB15" s="115">
        <v>468</v>
      </c>
      <c r="RC15" s="115">
        <v>469</v>
      </c>
      <c r="RD15" s="115">
        <v>470</v>
      </c>
      <c r="RE15" s="115">
        <v>471</v>
      </c>
      <c r="RF15" s="115">
        <v>472</v>
      </c>
      <c r="RG15" s="115">
        <v>473</v>
      </c>
      <c r="RH15" s="115">
        <v>474</v>
      </c>
      <c r="RI15" s="115">
        <v>475</v>
      </c>
      <c r="RJ15" s="115">
        <v>476</v>
      </c>
      <c r="RK15" s="115">
        <v>477</v>
      </c>
      <c r="RL15" s="115">
        <v>478</v>
      </c>
      <c r="RM15" s="115">
        <v>479</v>
      </c>
      <c r="RN15" s="115">
        <v>480</v>
      </c>
      <c r="RO15" s="115">
        <v>481</v>
      </c>
      <c r="RP15" s="115">
        <v>482</v>
      </c>
      <c r="RQ15" s="115">
        <v>483</v>
      </c>
      <c r="RR15" s="115">
        <v>484</v>
      </c>
      <c r="RS15" s="115">
        <v>485</v>
      </c>
      <c r="RT15" s="115">
        <v>486</v>
      </c>
      <c r="RU15" s="115">
        <v>487</v>
      </c>
      <c r="RV15" s="115">
        <v>488</v>
      </c>
      <c r="RW15" s="115">
        <v>489</v>
      </c>
      <c r="RX15" s="115">
        <v>490</v>
      </c>
      <c r="RY15" s="115">
        <v>491</v>
      </c>
      <c r="RZ15" s="115">
        <v>492</v>
      </c>
      <c r="SA15" s="115">
        <v>493</v>
      </c>
      <c r="SB15" s="115">
        <v>494</v>
      </c>
      <c r="SC15" s="115">
        <v>495</v>
      </c>
      <c r="SD15" s="115">
        <v>496</v>
      </c>
      <c r="SE15" s="115">
        <v>497</v>
      </c>
      <c r="SF15" s="115">
        <v>498</v>
      </c>
      <c r="SG15" s="115">
        <v>499</v>
      </c>
      <c r="SH15" s="115">
        <v>500</v>
      </c>
    </row>
    <row r="16" spans="1:502" s="116" customFormat="1" ht="12.75" customHeight="1" x14ac:dyDescent="0.25">
      <c r="A16" s="113"/>
      <c r="B16" s="114" t="s">
        <v>45</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c r="IW16" s="115"/>
      <c r="IX16" s="115"/>
      <c r="IY16" s="115"/>
      <c r="IZ16" s="115"/>
      <c r="JA16" s="115"/>
      <c r="JB16" s="115"/>
      <c r="JC16" s="115"/>
      <c r="JD16" s="115"/>
      <c r="JE16" s="115"/>
      <c r="JF16" s="115"/>
      <c r="JG16" s="115"/>
      <c r="JH16" s="115"/>
      <c r="JI16" s="115"/>
      <c r="JJ16" s="115"/>
      <c r="JK16" s="115"/>
      <c r="JL16" s="115"/>
      <c r="JM16" s="115"/>
      <c r="JN16" s="115"/>
      <c r="JO16" s="115"/>
      <c r="JP16" s="115"/>
      <c r="JQ16" s="115"/>
      <c r="JR16" s="115"/>
      <c r="JS16" s="115"/>
      <c r="JT16" s="115"/>
      <c r="JU16" s="115"/>
      <c r="JV16" s="115"/>
      <c r="JW16" s="115"/>
      <c r="JX16" s="115"/>
      <c r="JY16" s="115"/>
      <c r="JZ16" s="115"/>
      <c r="KA16" s="115"/>
      <c r="KB16" s="115"/>
      <c r="KC16" s="115"/>
      <c r="KD16" s="115"/>
      <c r="KE16" s="115"/>
      <c r="KF16" s="115"/>
      <c r="KG16" s="115"/>
      <c r="KH16" s="115"/>
      <c r="KI16" s="115"/>
      <c r="KJ16" s="115"/>
      <c r="KK16" s="115"/>
      <c r="KL16" s="115"/>
      <c r="KM16" s="115"/>
      <c r="KN16" s="115"/>
      <c r="KO16" s="115"/>
      <c r="KP16" s="115"/>
      <c r="KQ16" s="115"/>
      <c r="KR16" s="115"/>
      <c r="KS16" s="115"/>
      <c r="KT16" s="115"/>
      <c r="KU16" s="115"/>
      <c r="KV16" s="115"/>
      <c r="KW16" s="115"/>
      <c r="KX16" s="115"/>
      <c r="KY16" s="115"/>
      <c r="KZ16" s="115"/>
      <c r="LA16" s="115"/>
      <c r="LB16" s="115"/>
      <c r="LC16" s="115"/>
      <c r="LD16" s="115"/>
      <c r="LE16" s="115"/>
      <c r="LF16" s="115"/>
      <c r="LG16" s="115"/>
      <c r="LH16" s="115"/>
      <c r="LI16" s="115"/>
      <c r="LJ16" s="115"/>
      <c r="LK16" s="115"/>
      <c r="LL16" s="115"/>
      <c r="LM16" s="115"/>
      <c r="LN16" s="115"/>
      <c r="LO16" s="115"/>
      <c r="LP16" s="115"/>
      <c r="LQ16" s="115"/>
      <c r="LR16" s="115"/>
      <c r="LS16" s="115"/>
      <c r="LT16" s="115"/>
      <c r="LU16" s="115"/>
      <c r="LV16" s="115"/>
      <c r="LW16" s="115"/>
      <c r="LX16" s="115"/>
      <c r="LY16" s="115"/>
      <c r="LZ16" s="115"/>
      <c r="MA16" s="115"/>
      <c r="MB16" s="115"/>
      <c r="MC16" s="115"/>
      <c r="MD16" s="115"/>
      <c r="ME16" s="115"/>
      <c r="MF16" s="115"/>
      <c r="MG16" s="115"/>
      <c r="MH16" s="115"/>
      <c r="MI16" s="115"/>
      <c r="MJ16" s="115"/>
      <c r="MK16" s="115"/>
      <c r="ML16" s="115"/>
      <c r="MM16" s="115"/>
      <c r="MN16" s="115"/>
      <c r="MO16" s="115"/>
      <c r="MP16" s="115"/>
      <c r="MQ16" s="115"/>
      <c r="MR16" s="115"/>
      <c r="MS16" s="115"/>
      <c r="MT16" s="115"/>
      <c r="MU16" s="115"/>
      <c r="MV16" s="115"/>
      <c r="MW16" s="115"/>
      <c r="MX16" s="115"/>
      <c r="MY16" s="115"/>
      <c r="MZ16" s="115"/>
      <c r="NA16" s="115"/>
      <c r="NB16" s="115"/>
      <c r="NC16" s="115"/>
      <c r="ND16" s="115"/>
      <c r="NE16" s="115"/>
      <c r="NF16" s="115"/>
      <c r="NG16" s="115"/>
      <c r="NH16" s="115"/>
      <c r="NI16" s="115"/>
      <c r="NJ16" s="115"/>
      <c r="NK16" s="115"/>
      <c r="NL16" s="115"/>
      <c r="NM16" s="115"/>
      <c r="NN16" s="115"/>
      <c r="NO16" s="115"/>
      <c r="NP16" s="115"/>
      <c r="NQ16" s="115"/>
      <c r="NR16" s="115"/>
      <c r="NS16" s="115"/>
      <c r="NT16" s="115"/>
      <c r="NU16" s="115"/>
      <c r="NV16" s="115"/>
      <c r="NW16" s="115"/>
      <c r="NX16" s="115"/>
      <c r="NY16" s="115"/>
      <c r="NZ16" s="115"/>
      <c r="OA16" s="115"/>
      <c r="OB16" s="115"/>
      <c r="OC16" s="115"/>
      <c r="OD16" s="115"/>
      <c r="OE16" s="115"/>
      <c r="OF16" s="115"/>
      <c r="OG16" s="115"/>
      <c r="OH16" s="115"/>
      <c r="OI16" s="115"/>
      <c r="OJ16" s="115"/>
      <c r="OK16" s="115"/>
      <c r="OL16" s="115"/>
      <c r="OM16" s="115"/>
      <c r="ON16" s="115"/>
      <c r="OO16" s="115"/>
      <c r="OP16" s="115"/>
      <c r="OQ16" s="115"/>
      <c r="OR16" s="115"/>
      <c r="OS16" s="115"/>
      <c r="OT16" s="115"/>
      <c r="OU16" s="115"/>
      <c r="OV16" s="115"/>
      <c r="OW16" s="115"/>
      <c r="OX16" s="115"/>
      <c r="OY16" s="115"/>
      <c r="OZ16" s="115"/>
      <c r="PA16" s="115"/>
      <c r="PB16" s="115"/>
      <c r="PC16" s="115"/>
      <c r="PD16" s="115"/>
      <c r="PE16" s="115"/>
      <c r="PF16" s="115"/>
      <c r="PG16" s="115"/>
      <c r="PH16" s="115"/>
      <c r="PI16" s="115"/>
      <c r="PJ16" s="115"/>
      <c r="PK16" s="115"/>
      <c r="PL16" s="115"/>
      <c r="PM16" s="115"/>
      <c r="PN16" s="115"/>
      <c r="PO16" s="115"/>
      <c r="PP16" s="115"/>
      <c r="PQ16" s="115"/>
      <c r="PR16" s="115"/>
      <c r="PS16" s="115"/>
      <c r="PT16" s="115"/>
      <c r="PU16" s="115"/>
      <c r="PV16" s="115"/>
      <c r="PW16" s="115"/>
      <c r="PX16" s="115"/>
      <c r="PY16" s="115"/>
      <c r="PZ16" s="115"/>
      <c r="QA16" s="115"/>
      <c r="QB16" s="115"/>
      <c r="QC16" s="115"/>
      <c r="QD16" s="115"/>
      <c r="QE16" s="115"/>
      <c r="QF16" s="115"/>
      <c r="QG16" s="115"/>
      <c r="QH16" s="115"/>
      <c r="QI16" s="115"/>
      <c r="QJ16" s="115"/>
      <c r="QK16" s="115"/>
      <c r="QL16" s="115"/>
      <c r="QM16" s="115"/>
      <c r="QN16" s="115"/>
      <c r="QO16" s="115"/>
      <c r="QP16" s="115"/>
      <c r="QQ16" s="115"/>
      <c r="QR16" s="115"/>
      <c r="QS16" s="115"/>
      <c r="QT16" s="115"/>
      <c r="QU16" s="115"/>
      <c r="QV16" s="115"/>
      <c r="QW16" s="115"/>
      <c r="QX16" s="115"/>
      <c r="QY16" s="115"/>
      <c r="QZ16" s="115"/>
      <c r="RA16" s="115"/>
      <c r="RB16" s="115"/>
      <c r="RC16" s="115"/>
      <c r="RD16" s="115"/>
      <c r="RE16" s="115"/>
      <c r="RF16" s="115"/>
      <c r="RG16" s="115"/>
      <c r="RH16" s="115"/>
      <c r="RI16" s="115"/>
      <c r="RJ16" s="115"/>
      <c r="RK16" s="115"/>
      <c r="RL16" s="115"/>
      <c r="RM16" s="115"/>
      <c r="RN16" s="115"/>
      <c r="RO16" s="115"/>
      <c r="RP16" s="115"/>
      <c r="RQ16" s="115"/>
      <c r="RR16" s="115"/>
      <c r="RS16" s="115"/>
      <c r="RT16" s="115"/>
      <c r="RU16" s="115"/>
      <c r="RV16" s="115"/>
      <c r="RW16" s="115"/>
      <c r="RX16" s="115"/>
      <c r="RY16" s="115"/>
      <c r="RZ16" s="115"/>
      <c r="SA16" s="115"/>
      <c r="SB16" s="115"/>
      <c r="SC16" s="115"/>
      <c r="SD16" s="115"/>
      <c r="SE16" s="115"/>
      <c r="SF16" s="115"/>
      <c r="SG16" s="115"/>
      <c r="SH16" s="115"/>
    </row>
    <row r="17" spans="1:502" s="116" customFormat="1" ht="12.75" customHeight="1" x14ac:dyDescent="0.25">
      <c r="A17" s="113"/>
      <c r="B17" s="131" t="s">
        <v>44</v>
      </c>
      <c r="C17" s="132" t="str">
        <f t="shared" ref="C17:BN17" si="0">IF(Month="","",IF(Month="Jan","Quarter1",IF(Month="Feb","Quarter1",IF(Month="Mar","Quarter1",IF(Month="Apr","Quarter2",IF(Month="May","Quarter2",IF(Month="Jun","Quarter2",IF(Month="July","Quarter3",IF(Month="Aug","Quarter3",IF(Month="Aug","Quarter3",IF(Month="Sept","Quarter3",IF(Month="Oct","Quarter4",IF(Month="Nov","Quarter4",IF(Month="Dec","Quarter4"))))))))))))))</f>
        <v/>
      </c>
      <c r="D17" s="132" t="str">
        <f t="shared" si="0"/>
        <v/>
      </c>
      <c r="E17" s="132" t="str">
        <f t="shared" si="0"/>
        <v/>
      </c>
      <c r="F17" s="132" t="str">
        <f t="shared" si="0"/>
        <v/>
      </c>
      <c r="G17" s="132" t="str">
        <f t="shared" si="0"/>
        <v/>
      </c>
      <c r="H17" s="132" t="str">
        <f t="shared" si="0"/>
        <v/>
      </c>
      <c r="I17" s="132" t="str">
        <f t="shared" si="0"/>
        <v/>
      </c>
      <c r="J17" s="132" t="str">
        <f t="shared" si="0"/>
        <v/>
      </c>
      <c r="K17" s="132" t="str">
        <f t="shared" si="0"/>
        <v/>
      </c>
      <c r="L17" s="132" t="str">
        <f t="shared" si="0"/>
        <v/>
      </c>
      <c r="M17" s="132" t="str">
        <f t="shared" si="0"/>
        <v/>
      </c>
      <c r="N17" s="132" t="str">
        <f t="shared" si="0"/>
        <v/>
      </c>
      <c r="O17" s="132" t="str">
        <f t="shared" si="0"/>
        <v/>
      </c>
      <c r="P17" s="132" t="str">
        <f t="shared" si="0"/>
        <v/>
      </c>
      <c r="Q17" s="132" t="str">
        <f t="shared" si="0"/>
        <v/>
      </c>
      <c r="R17" s="132" t="str">
        <f t="shared" si="0"/>
        <v/>
      </c>
      <c r="S17" s="132" t="str">
        <f t="shared" si="0"/>
        <v/>
      </c>
      <c r="T17" s="132" t="str">
        <f t="shared" si="0"/>
        <v/>
      </c>
      <c r="U17" s="132" t="str">
        <f t="shared" si="0"/>
        <v/>
      </c>
      <c r="V17" s="132" t="str">
        <f t="shared" si="0"/>
        <v/>
      </c>
      <c r="W17" s="132" t="str">
        <f t="shared" si="0"/>
        <v/>
      </c>
      <c r="X17" s="132" t="str">
        <f t="shared" si="0"/>
        <v/>
      </c>
      <c r="Y17" s="132" t="str">
        <f t="shared" si="0"/>
        <v/>
      </c>
      <c r="Z17" s="132" t="str">
        <f t="shared" si="0"/>
        <v/>
      </c>
      <c r="AA17" s="132" t="str">
        <f t="shared" si="0"/>
        <v/>
      </c>
      <c r="AB17" s="132" t="str">
        <f t="shared" si="0"/>
        <v/>
      </c>
      <c r="AC17" s="132" t="str">
        <f t="shared" si="0"/>
        <v/>
      </c>
      <c r="AD17" s="132" t="str">
        <f t="shared" si="0"/>
        <v/>
      </c>
      <c r="AE17" s="132" t="str">
        <f t="shared" si="0"/>
        <v/>
      </c>
      <c r="AF17" s="132" t="str">
        <f t="shared" si="0"/>
        <v/>
      </c>
      <c r="AG17" s="132" t="str">
        <f t="shared" si="0"/>
        <v/>
      </c>
      <c r="AH17" s="132" t="str">
        <f t="shared" si="0"/>
        <v/>
      </c>
      <c r="AI17" s="132" t="str">
        <f t="shared" si="0"/>
        <v/>
      </c>
      <c r="AJ17" s="132" t="str">
        <f t="shared" si="0"/>
        <v/>
      </c>
      <c r="AK17" s="132" t="str">
        <f t="shared" si="0"/>
        <v/>
      </c>
      <c r="AL17" s="132" t="str">
        <f t="shared" si="0"/>
        <v/>
      </c>
      <c r="AM17" s="132" t="str">
        <f t="shared" si="0"/>
        <v/>
      </c>
      <c r="AN17" s="132" t="str">
        <f t="shared" si="0"/>
        <v/>
      </c>
      <c r="AO17" s="132" t="str">
        <f t="shared" si="0"/>
        <v/>
      </c>
      <c r="AP17" s="132" t="str">
        <f t="shared" si="0"/>
        <v/>
      </c>
      <c r="AQ17" s="132" t="str">
        <f t="shared" si="0"/>
        <v/>
      </c>
      <c r="AR17" s="132" t="str">
        <f t="shared" si="0"/>
        <v/>
      </c>
      <c r="AS17" s="132" t="str">
        <f t="shared" si="0"/>
        <v/>
      </c>
      <c r="AT17" s="132" t="str">
        <f t="shared" si="0"/>
        <v/>
      </c>
      <c r="AU17" s="132" t="str">
        <f t="shared" si="0"/>
        <v/>
      </c>
      <c r="AV17" s="132" t="str">
        <f t="shared" si="0"/>
        <v/>
      </c>
      <c r="AW17" s="132" t="str">
        <f t="shared" si="0"/>
        <v/>
      </c>
      <c r="AX17" s="132" t="str">
        <f t="shared" si="0"/>
        <v/>
      </c>
      <c r="AY17" s="132" t="str">
        <f t="shared" si="0"/>
        <v/>
      </c>
      <c r="AZ17" s="132" t="str">
        <f t="shared" si="0"/>
        <v/>
      </c>
      <c r="BA17" s="132" t="str">
        <f t="shared" si="0"/>
        <v/>
      </c>
      <c r="BB17" s="132" t="str">
        <f t="shared" si="0"/>
        <v/>
      </c>
      <c r="BC17" s="132" t="str">
        <f t="shared" si="0"/>
        <v/>
      </c>
      <c r="BD17" s="132" t="str">
        <f t="shared" si="0"/>
        <v/>
      </c>
      <c r="BE17" s="132" t="str">
        <f t="shared" si="0"/>
        <v/>
      </c>
      <c r="BF17" s="132" t="str">
        <f t="shared" si="0"/>
        <v/>
      </c>
      <c r="BG17" s="132" t="str">
        <f t="shared" si="0"/>
        <v/>
      </c>
      <c r="BH17" s="132" t="str">
        <f t="shared" si="0"/>
        <v/>
      </c>
      <c r="BI17" s="132" t="str">
        <f t="shared" si="0"/>
        <v/>
      </c>
      <c r="BJ17" s="132" t="str">
        <f t="shared" si="0"/>
        <v/>
      </c>
      <c r="BK17" s="132" t="str">
        <f t="shared" si="0"/>
        <v/>
      </c>
      <c r="BL17" s="132" t="str">
        <f t="shared" si="0"/>
        <v/>
      </c>
      <c r="BM17" s="132" t="str">
        <f t="shared" si="0"/>
        <v/>
      </c>
      <c r="BN17" s="132" t="str">
        <f t="shared" si="0"/>
        <v/>
      </c>
      <c r="BO17" s="132" t="str">
        <f t="shared" ref="BO17:DZ17" si="1">IF(Month="","",IF(Month="Jan","Quarter1",IF(Month="Feb","Quarter1",IF(Month="Mar","Quarter1",IF(Month="Apr","Quarter2",IF(Month="May","Quarter2",IF(Month="Jun","Quarter2",IF(Month="July","Quarter3",IF(Month="Aug","Quarter3",IF(Month="Aug","Quarter3",IF(Month="Sept","Quarter3",IF(Month="Oct","Quarter4",IF(Month="Nov","Quarter4",IF(Month="Dec","Quarter4"))))))))))))))</f>
        <v/>
      </c>
      <c r="BP17" s="132" t="str">
        <f t="shared" si="1"/>
        <v/>
      </c>
      <c r="BQ17" s="132" t="str">
        <f t="shared" si="1"/>
        <v/>
      </c>
      <c r="BR17" s="132" t="str">
        <f t="shared" si="1"/>
        <v/>
      </c>
      <c r="BS17" s="132" t="str">
        <f t="shared" si="1"/>
        <v/>
      </c>
      <c r="BT17" s="132" t="str">
        <f t="shared" si="1"/>
        <v/>
      </c>
      <c r="BU17" s="132" t="str">
        <f t="shared" si="1"/>
        <v/>
      </c>
      <c r="BV17" s="132" t="str">
        <f t="shared" si="1"/>
        <v/>
      </c>
      <c r="BW17" s="132" t="str">
        <f t="shared" si="1"/>
        <v/>
      </c>
      <c r="BX17" s="132" t="str">
        <f t="shared" si="1"/>
        <v/>
      </c>
      <c r="BY17" s="132" t="str">
        <f t="shared" si="1"/>
        <v/>
      </c>
      <c r="BZ17" s="132" t="str">
        <f t="shared" si="1"/>
        <v/>
      </c>
      <c r="CA17" s="132" t="str">
        <f t="shared" si="1"/>
        <v/>
      </c>
      <c r="CB17" s="132" t="str">
        <f t="shared" si="1"/>
        <v/>
      </c>
      <c r="CC17" s="132" t="str">
        <f t="shared" si="1"/>
        <v/>
      </c>
      <c r="CD17" s="132" t="str">
        <f t="shared" si="1"/>
        <v/>
      </c>
      <c r="CE17" s="132" t="str">
        <f t="shared" si="1"/>
        <v/>
      </c>
      <c r="CF17" s="132" t="str">
        <f t="shared" si="1"/>
        <v/>
      </c>
      <c r="CG17" s="132" t="str">
        <f t="shared" si="1"/>
        <v/>
      </c>
      <c r="CH17" s="132" t="str">
        <f t="shared" si="1"/>
        <v/>
      </c>
      <c r="CI17" s="132" t="str">
        <f t="shared" si="1"/>
        <v/>
      </c>
      <c r="CJ17" s="132" t="str">
        <f t="shared" si="1"/>
        <v/>
      </c>
      <c r="CK17" s="132" t="str">
        <f t="shared" si="1"/>
        <v/>
      </c>
      <c r="CL17" s="132" t="str">
        <f t="shared" si="1"/>
        <v/>
      </c>
      <c r="CM17" s="132" t="str">
        <f t="shared" si="1"/>
        <v/>
      </c>
      <c r="CN17" s="132" t="str">
        <f t="shared" si="1"/>
        <v/>
      </c>
      <c r="CO17" s="132" t="str">
        <f t="shared" si="1"/>
        <v/>
      </c>
      <c r="CP17" s="132" t="str">
        <f t="shared" si="1"/>
        <v/>
      </c>
      <c r="CQ17" s="132" t="str">
        <f t="shared" si="1"/>
        <v/>
      </c>
      <c r="CR17" s="132" t="str">
        <f t="shared" si="1"/>
        <v/>
      </c>
      <c r="CS17" s="132" t="str">
        <f t="shared" si="1"/>
        <v/>
      </c>
      <c r="CT17" s="132" t="str">
        <f t="shared" si="1"/>
        <v/>
      </c>
      <c r="CU17" s="132" t="str">
        <f t="shared" si="1"/>
        <v/>
      </c>
      <c r="CV17" s="132" t="str">
        <f t="shared" si="1"/>
        <v/>
      </c>
      <c r="CW17" s="132" t="str">
        <f t="shared" si="1"/>
        <v/>
      </c>
      <c r="CX17" s="132" t="str">
        <f t="shared" si="1"/>
        <v/>
      </c>
      <c r="CY17" s="132" t="str">
        <f t="shared" si="1"/>
        <v/>
      </c>
      <c r="CZ17" s="132" t="str">
        <f t="shared" si="1"/>
        <v/>
      </c>
      <c r="DA17" s="132" t="str">
        <f t="shared" si="1"/>
        <v/>
      </c>
      <c r="DB17" s="132" t="str">
        <f t="shared" si="1"/>
        <v/>
      </c>
      <c r="DC17" s="132" t="str">
        <f t="shared" si="1"/>
        <v/>
      </c>
      <c r="DD17" s="132" t="str">
        <f t="shared" si="1"/>
        <v/>
      </c>
      <c r="DE17" s="132" t="str">
        <f t="shared" si="1"/>
        <v/>
      </c>
      <c r="DF17" s="132" t="str">
        <f t="shared" si="1"/>
        <v/>
      </c>
      <c r="DG17" s="132" t="str">
        <f t="shared" si="1"/>
        <v/>
      </c>
      <c r="DH17" s="132" t="str">
        <f t="shared" si="1"/>
        <v/>
      </c>
      <c r="DI17" s="132" t="str">
        <f t="shared" si="1"/>
        <v/>
      </c>
      <c r="DJ17" s="132" t="str">
        <f t="shared" si="1"/>
        <v/>
      </c>
      <c r="DK17" s="132" t="str">
        <f t="shared" si="1"/>
        <v/>
      </c>
      <c r="DL17" s="132" t="str">
        <f t="shared" si="1"/>
        <v/>
      </c>
      <c r="DM17" s="132" t="str">
        <f t="shared" si="1"/>
        <v/>
      </c>
      <c r="DN17" s="132" t="str">
        <f t="shared" si="1"/>
        <v/>
      </c>
      <c r="DO17" s="132" t="str">
        <f t="shared" si="1"/>
        <v/>
      </c>
      <c r="DP17" s="132" t="str">
        <f t="shared" si="1"/>
        <v/>
      </c>
      <c r="DQ17" s="132" t="str">
        <f t="shared" si="1"/>
        <v/>
      </c>
      <c r="DR17" s="132" t="str">
        <f t="shared" si="1"/>
        <v/>
      </c>
      <c r="DS17" s="132" t="str">
        <f t="shared" si="1"/>
        <v/>
      </c>
      <c r="DT17" s="132" t="str">
        <f t="shared" si="1"/>
        <v/>
      </c>
      <c r="DU17" s="132" t="str">
        <f t="shared" si="1"/>
        <v/>
      </c>
      <c r="DV17" s="132" t="str">
        <f t="shared" si="1"/>
        <v/>
      </c>
      <c r="DW17" s="132" t="str">
        <f t="shared" si="1"/>
        <v/>
      </c>
      <c r="DX17" s="132" t="str">
        <f t="shared" si="1"/>
        <v/>
      </c>
      <c r="DY17" s="132" t="str">
        <f t="shared" si="1"/>
        <v/>
      </c>
      <c r="DZ17" s="132" t="str">
        <f t="shared" si="1"/>
        <v/>
      </c>
      <c r="EA17" s="132" t="str">
        <f t="shared" ref="EA17:GL17" si="2">IF(Month="","",IF(Month="Jan","Quarter1",IF(Month="Feb","Quarter1",IF(Month="Mar","Quarter1",IF(Month="Apr","Quarter2",IF(Month="May","Quarter2",IF(Month="Jun","Quarter2",IF(Month="July","Quarter3",IF(Month="Aug","Quarter3",IF(Month="Aug","Quarter3",IF(Month="Sept","Quarter3",IF(Month="Oct","Quarter4",IF(Month="Nov","Quarter4",IF(Month="Dec","Quarter4"))))))))))))))</f>
        <v/>
      </c>
      <c r="EB17" s="132" t="str">
        <f t="shared" si="2"/>
        <v/>
      </c>
      <c r="EC17" s="132" t="str">
        <f t="shared" si="2"/>
        <v/>
      </c>
      <c r="ED17" s="132" t="str">
        <f t="shared" si="2"/>
        <v/>
      </c>
      <c r="EE17" s="132" t="str">
        <f t="shared" si="2"/>
        <v/>
      </c>
      <c r="EF17" s="132" t="str">
        <f t="shared" si="2"/>
        <v/>
      </c>
      <c r="EG17" s="132" t="str">
        <f t="shared" si="2"/>
        <v/>
      </c>
      <c r="EH17" s="132" t="str">
        <f t="shared" si="2"/>
        <v/>
      </c>
      <c r="EI17" s="132" t="str">
        <f t="shared" si="2"/>
        <v/>
      </c>
      <c r="EJ17" s="132" t="str">
        <f t="shared" si="2"/>
        <v/>
      </c>
      <c r="EK17" s="132" t="str">
        <f t="shared" si="2"/>
        <v/>
      </c>
      <c r="EL17" s="132" t="str">
        <f t="shared" si="2"/>
        <v/>
      </c>
      <c r="EM17" s="132" t="str">
        <f t="shared" si="2"/>
        <v/>
      </c>
      <c r="EN17" s="132" t="str">
        <f t="shared" si="2"/>
        <v/>
      </c>
      <c r="EO17" s="132" t="str">
        <f t="shared" si="2"/>
        <v/>
      </c>
      <c r="EP17" s="132" t="str">
        <f t="shared" si="2"/>
        <v/>
      </c>
      <c r="EQ17" s="132" t="str">
        <f t="shared" si="2"/>
        <v/>
      </c>
      <c r="ER17" s="132" t="str">
        <f t="shared" si="2"/>
        <v/>
      </c>
      <c r="ES17" s="132" t="str">
        <f t="shared" si="2"/>
        <v/>
      </c>
      <c r="ET17" s="132" t="str">
        <f t="shared" si="2"/>
        <v/>
      </c>
      <c r="EU17" s="132" t="str">
        <f t="shared" si="2"/>
        <v/>
      </c>
      <c r="EV17" s="132" t="str">
        <f t="shared" si="2"/>
        <v/>
      </c>
      <c r="EW17" s="132" t="str">
        <f t="shared" si="2"/>
        <v/>
      </c>
      <c r="EX17" s="132" t="str">
        <f t="shared" si="2"/>
        <v/>
      </c>
      <c r="EY17" s="132" t="str">
        <f t="shared" si="2"/>
        <v/>
      </c>
      <c r="EZ17" s="132" t="str">
        <f t="shared" si="2"/>
        <v/>
      </c>
      <c r="FA17" s="132" t="str">
        <f t="shared" si="2"/>
        <v/>
      </c>
      <c r="FB17" s="132" t="str">
        <f t="shared" si="2"/>
        <v/>
      </c>
      <c r="FC17" s="132" t="str">
        <f t="shared" si="2"/>
        <v/>
      </c>
      <c r="FD17" s="132" t="str">
        <f t="shared" si="2"/>
        <v/>
      </c>
      <c r="FE17" s="132" t="str">
        <f t="shared" si="2"/>
        <v/>
      </c>
      <c r="FF17" s="132" t="str">
        <f t="shared" si="2"/>
        <v/>
      </c>
      <c r="FG17" s="132" t="str">
        <f t="shared" si="2"/>
        <v/>
      </c>
      <c r="FH17" s="132" t="str">
        <f t="shared" si="2"/>
        <v/>
      </c>
      <c r="FI17" s="132" t="str">
        <f t="shared" si="2"/>
        <v/>
      </c>
      <c r="FJ17" s="132" t="str">
        <f t="shared" si="2"/>
        <v/>
      </c>
      <c r="FK17" s="132" t="str">
        <f t="shared" si="2"/>
        <v/>
      </c>
      <c r="FL17" s="132" t="str">
        <f t="shared" si="2"/>
        <v/>
      </c>
      <c r="FM17" s="132" t="str">
        <f t="shared" si="2"/>
        <v/>
      </c>
      <c r="FN17" s="132" t="str">
        <f t="shared" si="2"/>
        <v/>
      </c>
      <c r="FO17" s="132" t="str">
        <f t="shared" si="2"/>
        <v/>
      </c>
      <c r="FP17" s="132" t="str">
        <f t="shared" si="2"/>
        <v/>
      </c>
      <c r="FQ17" s="132" t="str">
        <f t="shared" si="2"/>
        <v/>
      </c>
      <c r="FR17" s="132" t="str">
        <f t="shared" si="2"/>
        <v/>
      </c>
      <c r="FS17" s="132" t="str">
        <f t="shared" si="2"/>
        <v/>
      </c>
      <c r="FT17" s="132" t="str">
        <f t="shared" si="2"/>
        <v/>
      </c>
      <c r="FU17" s="132" t="str">
        <f t="shared" si="2"/>
        <v/>
      </c>
      <c r="FV17" s="132" t="str">
        <f t="shared" si="2"/>
        <v/>
      </c>
      <c r="FW17" s="132" t="str">
        <f t="shared" si="2"/>
        <v/>
      </c>
      <c r="FX17" s="132" t="str">
        <f t="shared" si="2"/>
        <v/>
      </c>
      <c r="FY17" s="132" t="str">
        <f t="shared" si="2"/>
        <v/>
      </c>
      <c r="FZ17" s="132" t="str">
        <f t="shared" si="2"/>
        <v/>
      </c>
      <c r="GA17" s="132" t="str">
        <f t="shared" si="2"/>
        <v/>
      </c>
      <c r="GB17" s="132" t="str">
        <f t="shared" si="2"/>
        <v/>
      </c>
      <c r="GC17" s="132" t="str">
        <f t="shared" si="2"/>
        <v/>
      </c>
      <c r="GD17" s="132" t="str">
        <f t="shared" si="2"/>
        <v/>
      </c>
      <c r="GE17" s="132" t="str">
        <f t="shared" si="2"/>
        <v/>
      </c>
      <c r="GF17" s="132" t="str">
        <f t="shared" si="2"/>
        <v/>
      </c>
      <c r="GG17" s="132" t="str">
        <f t="shared" si="2"/>
        <v/>
      </c>
      <c r="GH17" s="132" t="str">
        <f t="shared" si="2"/>
        <v/>
      </c>
      <c r="GI17" s="132" t="str">
        <f t="shared" si="2"/>
        <v/>
      </c>
      <c r="GJ17" s="132" t="str">
        <f t="shared" si="2"/>
        <v/>
      </c>
      <c r="GK17" s="132" t="str">
        <f t="shared" si="2"/>
        <v/>
      </c>
      <c r="GL17" s="132" t="str">
        <f t="shared" si="2"/>
        <v/>
      </c>
      <c r="GM17" s="132" t="str">
        <f t="shared" ref="GM17:IX17" si="3">IF(Month="","",IF(Month="Jan","Quarter1",IF(Month="Feb","Quarter1",IF(Month="Mar","Quarter1",IF(Month="Apr","Quarter2",IF(Month="May","Quarter2",IF(Month="Jun","Quarter2",IF(Month="July","Quarter3",IF(Month="Aug","Quarter3",IF(Month="Aug","Quarter3",IF(Month="Sept","Quarter3",IF(Month="Oct","Quarter4",IF(Month="Nov","Quarter4",IF(Month="Dec","Quarter4"))))))))))))))</f>
        <v/>
      </c>
      <c r="GN17" s="132" t="str">
        <f t="shared" si="3"/>
        <v/>
      </c>
      <c r="GO17" s="132" t="str">
        <f t="shared" si="3"/>
        <v/>
      </c>
      <c r="GP17" s="132" t="str">
        <f t="shared" si="3"/>
        <v/>
      </c>
      <c r="GQ17" s="132" t="str">
        <f t="shared" si="3"/>
        <v/>
      </c>
      <c r="GR17" s="132" t="str">
        <f t="shared" si="3"/>
        <v/>
      </c>
      <c r="GS17" s="132" t="str">
        <f t="shared" si="3"/>
        <v/>
      </c>
      <c r="GT17" s="132" t="str">
        <f t="shared" si="3"/>
        <v/>
      </c>
      <c r="GU17" s="132" t="str">
        <f t="shared" si="3"/>
        <v/>
      </c>
      <c r="GV17" s="132" t="str">
        <f t="shared" si="3"/>
        <v/>
      </c>
      <c r="GW17" s="132" t="str">
        <f t="shared" si="3"/>
        <v/>
      </c>
      <c r="GX17" s="132" t="str">
        <f t="shared" si="3"/>
        <v/>
      </c>
      <c r="GY17" s="132" t="str">
        <f t="shared" si="3"/>
        <v/>
      </c>
      <c r="GZ17" s="132" t="str">
        <f t="shared" si="3"/>
        <v/>
      </c>
      <c r="HA17" s="132" t="str">
        <f t="shared" si="3"/>
        <v/>
      </c>
      <c r="HB17" s="132" t="str">
        <f t="shared" si="3"/>
        <v/>
      </c>
      <c r="HC17" s="132" t="str">
        <f t="shared" si="3"/>
        <v/>
      </c>
      <c r="HD17" s="132" t="str">
        <f t="shared" si="3"/>
        <v/>
      </c>
      <c r="HE17" s="132" t="str">
        <f t="shared" si="3"/>
        <v/>
      </c>
      <c r="HF17" s="132" t="str">
        <f t="shared" si="3"/>
        <v/>
      </c>
      <c r="HG17" s="132" t="str">
        <f t="shared" si="3"/>
        <v/>
      </c>
      <c r="HH17" s="132" t="str">
        <f t="shared" si="3"/>
        <v/>
      </c>
      <c r="HI17" s="132" t="str">
        <f t="shared" si="3"/>
        <v/>
      </c>
      <c r="HJ17" s="132" t="str">
        <f t="shared" si="3"/>
        <v/>
      </c>
      <c r="HK17" s="132" t="str">
        <f t="shared" si="3"/>
        <v/>
      </c>
      <c r="HL17" s="132" t="str">
        <f t="shared" si="3"/>
        <v/>
      </c>
      <c r="HM17" s="132" t="str">
        <f t="shared" si="3"/>
        <v/>
      </c>
      <c r="HN17" s="132" t="str">
        <f t="shared" si="3"/>
        <v/>
      </c>
      <c r="HO17" s="132" t="str">
        <f t="shared" si="3"/>
        <v/>
      </c>
      <c r="HP17" s="132" t="str">
        <f t="shared" si="3"/>
        <v/>
      </c>
      <c r="HQ17" s="132" t="str">
        <f t="shared" si="3"/>
        <v/>
      </c>
      <c r="HR17" s="132" t="str">
        <f t="shared" si="3"/>
        <v/>
      </c>
      <c r="HS17" s="132" t="str">
        <f t="shared" si="3"/>
        <v/>
      </c>
      <c r="HT17" s="132" t="str">
        <f t="shared" si="3"/>
        <v/>
      </c>
      <c r="HU17" s="132" t="str">
        <f t="shared" si="3"/>
        <v/>
      </c>
      <c r="HV17" s="132" t="str">
        <f t="shared" si="3"/>
        <v/>
      </c>
      <c r="HW17" s="132" t="str">
        <f t="shared" si="3"/>
        <v/>
      </c>
      <c r="HX17" s="132" t="str">
        <f t="shared" si="3"/>
        <v/>
      </c>
      <c r="HY17" s="132" t="str">
        <f t="shared" si="3"/>
        <v/>
      </c>
      <c r="HZ17" s="132" t="str">
        <f t="shared" si="3"/>
        <v/>
      </c>
      <c r="IA17" s="132" t="str">
        <f t="shared" si="3"/>
        <v/>
      </c>
      <c r="IB17" s="132" t="str">
        <f t="shared" si="3"/>
        <v/>
      </c>
      <c r="IC17" s="132" t="str">
        <f t="shared" si="3"/>
        <v/>
      </c>
      <c r="ID17" s="132" t="str">
        <f t="shared" si="3"/>
        <v/>
      </c>
      <c r="IE17" s="132" t="str">
        <f t="shared" si="3"/>
        <v/>
      </c>
      <c r="IF17" s="132" t="str">
        <f t="shared" si="3"/>
        <v/>
      </c>
      <c r="IG17" s="132" t="str">
        <f t="shared" si="3"/>
        <v/>
      </c>
      <c r="IH17" s="132" t="str">
        <f t="shared" si="3"/>
        <v/>
      </c>
      <c r="II17" s="132" t="str">
        <f t="shared" si="3"/>
        <v/>
      </c>
      <c r="IJ17" s="132" t="str">
        <f t="shared" si="3"/>
        <v/>
      </c>
      <c r="IK17" s="132" t="str">
        <f t="shared" si="3"/>
        <v/>
      </c>
      <c r="IL17" s="132" t="str">
        <f t="shared" si="3"/>
        <v/>
      </c>
      <c r="IM17" s="132" t="str">
        <f t="shared" si="3"/>
        <v/>
      </c>
      <c r="IN17" s="132" t="str">
        <f t="shared" si="3"/>
        <v/>
      </c>
      <c r="IO17" s="132" t="str">
        <f t="shared" si="3"/>
        <v/>
      </c>
      <c r="IP17" s="132" t="str">
        <f t="shared" si="3"/>
        <v/>
      </c>
      <c r="IQ17" s="132" t="str">
        <f t="shared" si="3"/>
        <v/>
      </c>
      <c r="IR17" s="132" t="str">
        <f t="shared" si="3"/>
        <v/>
      </c>
      <c r="IS17" s="132" t="str">
        <f t="shared" si="3"/>
        <v/>
      </c>
      <c r="IT17" s="132" t="str">
        <f t="shared" si="3"/>
        <v/>
      </c>
      <c r="IU17" s="132" t="str">
        <f t="shared" si="3"/>
        <v/>
      </c>
      <c r="IV17" s="132"/>
      <c r="IW17" s="132"/>
      <c r="IX17" s="132" t="str">
        <f t="shared" si="3"/>
        <v/>
      </c>
      <c r="IY17" s="132" t="str">
        <f t="shared" ref="IY17:LJ17" si="4">IF(Month="","",IF(Month="Jan","Quarter1",IF(Month="Feb","Quarter1",IF(Month="Mar","Quarter1",IF(Month="Apr","Quarter2",IF(Month="May","Quarter2",IF(Month="Jun","Quarter2",IF(Month="July","Quarter3",IF(Month="Aug","Quarter3",IF(Month="Aug","Quarter3",IF(Month="Sept","Quarter3",IF(Month="Oct","Quarter4",IF(Month="Nov","Quarter4",IF(Month="Dec","Quarter4"))))))))))))))</f>
        <v/>
      </c>
      <c r="IZ17" s="132" t="str">
        <f t="shared" si="4"/>
        <v/>
      </c>
      <c r="JA17" s="132" t="str">
        <f t="shared" si="4"/>
        <v/>
      </c>
      <c r="JB17" s="132" t="str">
        <f t="shared" si="4"/>
        <v/>
      </c>
      <c r="JC17" s="132" t="str">
        <f t="shared" si="4"/>
        <v/>
      </c>
      <c r="JD17" s="132" t="str">
        <f t="shared" si="4"/>
        <v/>
      </c>
      <c r="JE17" s="132" t="str">
        <f t="shared" si="4"/>
        <v/>
      </c>
      <c r="JF17" s="132" t="str">
        <f t="shared" si="4"/>
        <v/>
      </c>
      <c r="JG17" s="132" t="str">
        <f t="shared" si="4"/>
        <v/>
      </c>
      <c r="JH17" s="132" t="str">
        <f t="shared" si="4"/>
        <v/>
      </c>
      <c r="JI17" s="132" t="str">
        <f t="shared" si="4"/>
        <v/>
      </c>
      <c r="JJ17" s="132" t="str">
        <f t="shared" si="4"/>
        <v/>
      </c>
      <c r="JK17" s="132" t="str">
        <f t="shared" si="4"/>
        <v/>
      </c>
      <c r="JL17" s="132" t="str">
        <f t="shared" si="4"/>
        <v/>
      </c>
      <c r="JM17" s="132" t="str">
        <f t="shared" si="4"/>
        <v/>
      </c>
      <c r="JN17" s="132" t="str">
        <f t="shared" si="4"/>
        <v/>
      </c>
      <c r="JO17" s="132" t="str">
        <f t="shared" si="4"/>
        <v/>
      </c>
      <c r="JP17" s="132" t="str">
        <f t="shared" si="4"/>
        <v/>
      </c>
      <c r="JQ17" s="132" t="str">
        <f t="shared" si="4"/>
        <v/>
      </c>
      <c r="JR17" s="132" t="str">
        <f t="shared" si="4"/>
        <v/>
      </c>
      <c r="JS17" s="132" t="str">
        <f t="shared" si="4"/>
        <v/>
      </c>
      <c r="JT17" s="132" t="str">
        <f t="shared" si="4"/>
        <v/>
      </c>
      <c r="JU17" s="132" t="str">
        <f t="shared" si="4"/>
        <v/>
      </c>
      <c r="JV17" s="132" t="str">
        <f t="shared" si="4"/>
        <v/>
      </c>
      <c r="JW17" s="132" t="str">
        <f t="shared" si="4"/>
        <v/>
      </c>
      <c r="JX17" s="132" t="str">
        <f t="shared" si="4"/>
        <v/>
      </c>
      <c r="JY17" s="132" t="str">
        <f t="shared" si="4"/>
        <v/>
      </c>
      <c r="JZ17" s="132" t="str">
        <f t="shared" si="4"/>
        <v/>
      </c>
      <c r="KA17" s="132" t="str">
        <f t="shared" si="4"/>
        <v/>
      </c>
      <c r="KB17" s="132" t="str">
        <f t="shared" si="4"/>
        <v/>
      </c>
      <c r="KC17" s="132" t="str">
        <f t="shared" si="4"/>
        <v/>
      </c>
      <c r="KD17" s="132" t="str">
        <f t="shared" si="4"/>
        <v/>
      </c>
      <c r="KE17" s="132" t="str">
        <f t="shared" si="4"/>
        <v/>
      </c>
      <c r="KF17" s="132" t="str">
        <f t="shared" si="4"/>
        <v/>
      </c>
      <c r="KG17" s="132" t="str">
        <f t="shared" si="4"/>
        <v/>
      </c>
      <c r="KH17" s="132" t="str">
        <f t="shared" si="4"/>
        <v/>
      </c>
      <c r="KI17" s="132" t="str">
        <f t="shared" si="4"/>
        <v/>
      </c>
      <c r="KJ17" s="132" t="str">
        <f t="shared" si="4"/>
        <v/>
      </c>
      <c r="KK17" s="132" t="str">
        <f t="shared" si="4"/>
        <v/>
      </c>
      <c r="KL17" s="132" t="str">
        <f t="shared" si="4"/>
        <v/>
      </c>
      <c r="KM17" s="132" t="str">
        <f t="shared" si="4"/>
        <v/>
      </c>
      <c r="KN17" s="132" t="str">
        <f t="shared" si="4"/>
        <v/>
      </c>
      <c r="KO17" s="132" t="str">
        <f t="shared" si="4"/>
        <v/>
      </c>
      <c r="KP17" s="132" t="str">
        <f t="shared" si="4"/>
        <v/>
      </c>
      <c r="KQ17" s="132" t="str">
        <f t="shared" si="4"/>
        <v/>
      </c>
      <c r="KR17" s="132" t="str">
        <f t="shared" si="4"/>
        <v/>
      </c>
      <c r="KS17" s="132" t="str">
        <f t="shared" si="4"/>
        <v/>
      </c>
      <c r="KT17" s="132" t="str">
        <f t="shared" si="4"/>
        <v/>
      </c>
      <c r="KU17" s="132" t="str">
        <f t="shared" si="4"/>
        <v/>
      </c>
      <c r="KV17" s="132" t="str">
        <f t="shared" si="4"/>
        <v/>
      </c>
      <c r="KW17" s="132" t="str">
        <f t="shared" si="4"/>
        <v/>
      </c>
      <c r="KX17" s="132" t="str">
        <f t="shared" si="4"/>
        <v/>
      </c>
      <c r="KY17" s="132" t="str">
        <f t="shared" si="4"/>
        <v/>
      </c>
      <c r="KZ17" s="132" t="str">
        <f t="shared" si="4"/>
        <v/>
      </c>
      <c r="LA17" s="132" t="str">
        <f t="shared" si="4"/>
        <v/>
      </c>
      <c r="LB17" s="132" t="str">
        <f t="shared" si="4"/>
        <v/>
      </c>
      <c r="LC17" s="132" t="str">
        <f t="shared" si="4"/>
        <v/>
      </c>
      <c r="LD17" s="132" t="str">
        <f t="shared" si="4"/>
        <v/>
      </c>
      <c r="LE17" s="132" t="str">
        <f t="shared" si="4"/>
        <v/>
      </c>
      <c r="LF17" s="132" t="str">
        <f t="shared" si="4"/>
        <v/>
      </c>
      <c r="LG17" s="132" t="str">
        <f t="shared" si="4"/>
        <v/>
      </c>
      <c r="LH17" s="132" t="str">
        <f t="shared" si="4"/>
        <v/>
      </c>
      <c r="LI17" s="132" t="str">
        <f t="shared" si="4"/>
        <v/>
      </c>
      <c r="LJ17" s="132" t="str">
        <f t="shared" si="4"/>
        <v/>
      </c>
      <c r="LK17" s="132" t="str">
        <f t="shared" ref="LK17:NV17" si="5">IF(Month="","",IF(Month="Jan","Quarter1",IF(Month="Feb","Quarter1",IF(Month="Mar","Quarter1",IF(Month="Apr","Quarter2",IF(Month="May","Quarter2",IF(Month="Jun","Quarter2",IF(Month="July","Quarter3",IF(Month="Aug","Quarter3",IF(Month="Aug","Quarter3",IF(Month="Sept","Quarter3",IF(Month="Oct","Quarter4",IF(Month="Nov","Quarter4",IF(Month="Dec","Quarter4"))))))))))))))</f>
        <v/>
      </c>
      <c r="LL17" s="132" t="str">
        <f t="shared" si="5"/>
        <v/>
      </c>
      <c r="LM17" s="132" t="str">
        <f t="shared" si="5"/>
        <v/>
      </c>
      <c r="LN17" s="132" t="str">
        <f t="shared" si="5"/>
        <v/>
      </c>
      <c r="LO17" s="132" t="str">
        <f t="shared" si="5"/>
        <v/>
      </c>
      <c r="LP17" s="132" t="str">
        <f t="shared" si="5"/>
        <v/>
      </c>
      <c r="LQ17" s="132" t="str">
        <f t="shared" si="5"/>
        <v/>
      </c>
      <c r="LR17" s="132" t="str">
        <f t="shared" si="5"/>
        <v/>
      </c>
      <c r="LS17" s="132" t="str">
        <f t="shared" si="5"/>
        <v/>
      </c>
      <c r="LT17" s="132" t="str">
        <f t="shared" si="5"/>
        <v/>
      </c>
      <c r="LU17" s="132" t="str">
        <f t="shared" si="5"/>
        <v/>
      </c>
      <c r="LV17" s="132" t="str">
        <f t="shared" si="5"/>
        <v/>
      </c>
      <c r="LW17" s="132" t="str">
        <f t="shared" si="5"/>
        <v/>
      </c>
      <c r="LX17" s="132" t="str">
        <f t="shared" si="5"/>
        <v/>
      </c>
      <c r="LY17" s="132" t="str">
        <f t="shared" si="5"/>
        <v/>
      </c>
      <c r="LZ17" s="132" t="str">
        <f t="shared" si="5"/>
        <v/>
      </c>
      <c r="MA17" s="132" t="str">
        <f t="shared" si="5"/>
        <v/>
      </c>
      <c r="MB17" s="132" t="str">
        <f t="shared" si="5"/>
        <v/>
      </c>
      <c r="MC17" s="132" t="str">
        <f t="shared" si="5"/>
        <v/>
      </c>
      <c r="MD17" s="132" t="str">
        <f t="shared" si="5"/>
        <v/>
      </c>
      <c r="ME17" s="132" t="str">
        <f t="shared" si="5"/>
        <v/>
      </c>
      <c r="MF17" s="132" t="str">
        <f t="shared" si="5"/>
        <v/>
      </c>
      <c r="MG17" s="132" t="str">
        <f t="shared" si="5"/>
        <v/>
      </c>
      <c r="MH17" s="132" t="str">
        <f t="shared" si="5"/>
        <v/>
      </c>
      <c r="MI17" s="132" t="str">
        <f t="shared" si="5"/>
        <v/>
      </c>
      <c r="MJ17" s="132" t="str">
        <f t="shared" si="5"/>
        <v/>
      </c>
      <c r="MK17" s="132" t="str">
        <f t="shared" si="5"/>
        <v/>
      </c>
      <c r="ML17" s="132" t="str">
        <f t="shared" si="5"/>
        <v/>
      </c>
      <c r="MM17" s="132" t="str">
        <f t="shared" si="5"/>
        <v/>
      </c>
      <c r="MN17" s="132" t="str">
        <f t="shared" si="5"/>
        <v/>
      </c>
      <c r="MO17" s="132" t="str">
        <f t="shared" si="5"/>
        <v/>
      </c>
      <c r="MP17" s="132" t="str">
        <f t="shared" si="5"/>
        <v/>
      </c>
      <c r="MQ17" s="132" t="str">
        <f t="shared" si="5"/>
        <v/>
      </c>
      <c r="MR17" s="132" t="str">
        <f t="shared" si="5"/>
        <v/>
      </c>
      <c r="MS17" s="132" t="str">
        <f t="shared" si="5"/>
        <v/>
      </c>
      <c r="MT17" s="132" t="str">
        <f t="shared" si="5"/>
        <v/>
      </c>
      <c r="MU17" s="132" t="str">
        <f t="shared" si="5"/>
        <v/>
      </c>
      <c r="MV17" s="132" t="str">
        <f t="shared" si="5"/>
        <v/>
      </c>
      <c r="MW17" s="132" t="str">
        <f t="shared" si="5"/>
        <v/>
      </c>
      <c r="MX17" s="132" t="str">
        <f t="shared" si="5"/>
        <v/>
      </c>
      <c r="MY17" s="132" t="str">
        <f t="shared" si="5"/>
        <v/>
      </c>
      <c r="MZ17" s="132" t="str">
        <f t="shared" si="5"/>
        <v/>
      </c>
      <c r="NA17" s="132" t="str">
        <f t="shared" si="5"/>
        <v/>
      </c>
      <c r="NB17" s="132" t="str">
        <f t="shared" si="5"/>
        <v/>
      </c>
      <c r="NC17" s="132" t="str">
        <f t="shared" si="5"/>
        <v/>
      </c>
      <c r="ND17" s="132" t="str">
        <f t="shared" si="5"/>
        <v/>
      </c>
      <c r="NE17" s="132" t="str">
        <f t="shared" si="5"/>
        <v/>
      </c>
      <c r="NF17" s="132" t="str">
        <f t="shared" si="5"/>
        <v/>
      </c>
      <c r="NG17" s="132" t="str">
        <f t="shared" si="5"/>
        <v/>
      </c>
      <c r="NH17" s="132" t="str">
        <f t="shared" si="5"/>
        <v/>
      </c>
      <c r="NI17" s="132" t="str">
        <f t="shared" si="5"/>
        <v/>
      </c>
      <c r="NJ17" s="132" t="str">
        <f t="shared" si="5"/>
        <v/>
      </c>
      <c r="NK17" s="132" t="str">
        <f t="shared" si="5"/>
        <v/>
      </c>
      <c r="NL17" s="132" t="str">
        <f t="shared" si="5"/>
        <v/>
      </c>
      <c r="NM17" s="132" t="str">
        <f t="shared" si="5"/>
        <v/>
      </c>
      <c r="NN17" s="132" t="str">
        <f t="shared" si="5"/>
        <v/>
      </c>
      <c r="NO17" s="132" t="str">
        <f t="shared" si="5"/>
        <v/>
      </c>
      <c r="NP17" s="132" t="str">
        <f t="shared" si="5"/>
        <v/>
      </c>
      <c r="NQ17" s="132" t="str">
        <f t="shared" si="5"/>
        <v/>
      </c>
      <c r="NR17" s="132" t="str">
        <f t="shared" si="5"/>
        <v/>
      </c>
      <c r="NS17" s="132" t="str">
        <f t="shared" si="5"/>
        <v/>
      </c>
      <c r="NT17" s="132" t="str">
        <f t="shared" si="5"/>
        <v/>
      </c>
      <c r="NU17" s="132" t="str">
        <f t="shared" si="5"/>
        <v/>
      </c>
      <c r="NV17" s="132" t="str">
        <f t="shared" si="5"/>
        <v/>
      </c>
      <c r="NW17" s="132" t="str">
        <f t="shared" ref="NW17:QH17" si="6">IF(Month="","",IF(Month="Jan","Quarter1",IF(Month="Feb","Quarter1",IF(Month="Mar","Quarter1",IF(Month="Apr","Quarter2",IF(Month="May","Quarter2",IF(Month="Jun","Quarter2",IF(Month="July","Quarter3",IF(Month="Aug","Quarter3",IF(Month="Aug","Quarter3",IF(Month="Sept","Quarter3",IF(Month="Oct","Quarter4",IF(Month="Nov","Quarter4",IF(Month="Dec","Quarter4"))))))))))))))</f>
        <v/>
      </c>
      <c r="NX17" s="132" t="str">
        <f t="shared" si="6"/>
        <v/>
      </c>
      <c r="NY17" s="132" t="str">
        <f t="shared" si="6"/>
        <v/>
      </c>
      <c r="NZ17" s="132" t="str">
        <f t="shared" si="6"/>
        <v/>
      </c>
      <c r="OA17" s="132" t="str">
        <f t="shared" si="6"/>
        <v/>
      </c>
      <c r="OB17" s="132" t="str">
        <f t="shared" si="6"/>
        <v/>
      </c>
      <c r="OC17" s="132" t="str">
        <f t="shared" si="6"/>
        <v/>
      </c>
      <c r="OD17" s="132" t="str">
        <f t="shared" si="6"/>
        <v/>
      </c>
      <c r="OE17" s="132" t="str">
        <f t="shared" si="6"/>
        <v/>
      </c>
      <c r="OF17" s="132" t="str">
        <f t="shared" si="6"/>
        <v/>
      </c>
      <c r="OG17" s="132" t="str">
        <f t="shared" si="6"/>
        <v/>
      </c>
      <c r="OH17" s="132" t="str">
        <f t="shared" si="6"/>
        <v/>
      </c>
      <c r="OI17" s="132" t="str">
        <f t="shared" si="6"/>
        <v/>
      </c>
      <c r="OJ17" s="132" t="str">
        <f t="shared" si="6"/>
        <v/>
      </c>
      <c r="OK17" s="132" t="str">
        <f t="shared" si="6"/>
        <v/>
      </c>
      <c r="OL17" s="132" t="str">
        <f t="shared" si="6"/>
        <v/>
      </c>
      <c r="OM17" s="132" t="str">
        <f t="shared" si="6"/>
        <v/>
      </c>
      <c r="ON17" s="132" t="str">
        <f t="shared" si="6"/>
        <v/>
      </c>
      <c r="OO17" s="132" t="str">
        <f t="shared" si="6"/>
        <v/>
      </c>
      <c r="OP17" s="132" t="str">
        <f t="shared" si="6"/>
        <v/>
      </c>
      <c r="OQ17" s="132" t="str">
        <f t="shared" si="6"/>
        <v/>
      </c>
      <c r="OR17" s="132" t="str">
        <f t="shared" si="6"/>
        <v/>
      </c>
      <c r="OS17" s="132" t="str">
        <f t="shared" si="6"/>
        <v/>
      </c>
      <c r="OT17" s="132" t="str">
        <f t="shared" si="6"/>
        <v/>
      </c>
      <c r="OU17" s="132" t="str">
        <f t="shared" si="6"/>
        <v/>
      </c>
      <c r="OV17" s="132" t="str">
        <f t="shared" si="6"/>
        <v/>
      </c>
      <c r="OW17" s="132" t="str">
        <f t="shared" si="6"/>
        <v/>
      </c>
      <c r="OX17" s="132" t="str">
        <f t="shared" si="6"/>
        <v/>
      </c>
      <c r="OY17" s="132" t="str">
        <f t="shared" si="6"/>
        <v/>
      </c>
      <c r="OZ17" s="132" t="str">
        <f t="shared" si="6"/>
        <v/>
      </c>
      <c r="PA17" s="132" t="str">
        <f t="shared" si="6"/>
        <v/>
      </c>
      <c r="PB17" s="132" t="str">
        <f t="shared" si="6"/>
        <v/>
      </c>
      <c r="PC17" s="132" t="str">
        <f t="shared" si="6"/>
        <v/>
      </c>
      <c r="PD17" s="132" t="str">
        <f t="shared" si="6"/>
        <v/>
      </c>
      <c r="PE17" s="132" t="str">
        <f t="shared" si="6"/>
        <v/>
      </c>
      <c r="PF17" s="132" t="str">
        <f t="shared" si="6"/>
        <v/>
      </c>
      <c r="PG17" s="132" t="str">
        <f t="shared" si="6"/>
        <v/>
      </c>
      <c r="PH17" s="132" t="str">
        <f t="shared" si="6"/>
        <v/>
      </c>
      <c r="PI17" s="132" t="str">
        <f t="shared" si="6"/>
        <v/>
      </c>
      <c r="PJ17" s="132" t="str">
        <f t="shared" si="6"/>
        <v/>
      </c>
      <c r="PK17" s="132" t="str">
        <f t="shared" si="6"/>
        <v/>
      </c>
      <c r="PL17" s="132" t="str">
        <f t="shared" si="6"/>
        <v/>
      </c>
      <c r="PM17" s="132" t="str">
        <f t="shared" si="6"/>
        <v/>
      </c>
      <c r="PN17" s="132" t="str">
        <f t="shared" si="6"/>
        <v/>
      </c>
      <c r="PO17" s="132" t="str">
        <f t="shared" si="6"/>
        <v/>
      </c>
      <c r="PP17" s="132" t="str">
        <f t="shared" si="6"/>
        <v/>
      </c>
      <c r="PQ17" s="132" t="str">
        <f t="shared" si="6"/>
        <v/>
      </c>
      <c r="PR17" s="132" t="str">
        <f t="shared" si="6"/>
        <v/>
      </c>
      <c r="PS17" s="132" t="str">
        <f t="shared" si="6"/>
        <v/>
      </c>
      <c r="PT17" s="132" t="str">
        <f t="shared" si="6"/>
        <v/>
      </c>
      <c r="PU17" s="132" t="str">
        <f t="shared" si="6"/>
        <v/>
      </c>
      <c r="PV17" s="132" t="str">
        <f t="shared" si="6"/>
        <v/>
      </c>
      <c r="PW17" s="132" t="str">
        <f t="shared" si="6"/>
        <v/>
      </c>
      <c r="PX17" s="132" t="str">
        <f t="shared" si="6"/>
        <v/>
      </c>
      <c r="PY17" s="132" t="str">
        <f t="shared" si="6"/>
        <v/>
      </c>
      <c r="PZ17" s="132" t="str">
        <f t="shared" si="6"/>
        <v/>
      </c>
      <c r="QA17" s="132" t="str">
        <f t="shared" si="6"/>
        <v/>
      </c>
      <c r="QB17" s="132" t="str">
        <f t="shared" si="6"/>
        <v/>
      </c>
      <c r="QC17" s="132" t="str">
        <f t="shared" si="6"/>
        <v/>
      </c>
      <c r="QD17" s="132" t="str">
        <f t="shared" si="6"/>
        <v/>
      </c>
      <c r="QE17" s="132" t="str">
        <f t="shared" si="6"/>
        <v/>
      </c>
      <c r="QF17" s="132" t="str">
        <f t="shared" si="6"/>
        <v/>
      </c>
      <c r="QG17" s="132" t="str">
        <f t="shared" si="6"/>
        <v/>
      </c>
      <c r="QH17" s="132" t="str">
        <f t="shared" si="6"/>
        <v/>
      </c>
      <c r="QI17" s="132" t="str">
        <f t="shared" ref="QI17:SH17" si="7">IF(Month="","",IF(Month="Jan","Quarter1",IF(Month="Feb","Quarter1",IF(Month="Mar","Quarter1",IF(Month="Apr","Quarter2",IF(Month="May","Quarter2",IF(Month="Jun","Quarter2",IF(Month="July","Quarter3",IF(Month="Aug","Quarter3",IF(Month="Aug","Quarter3",IF(Month="Sept","Quarter3",IF(Month="Oct","Quarter4",IF(Month="Nov","Quarter4",IF(Month="Dec","Quarter4"))))))))))))))</f>
        <v/>
      </c>
      <c r="QJ17" s="132" t="str">
        <f t="shared" si="7"/>
        <v/>
      </c>
      <c r="QK17" s="132" t="str">
        <f t="shared" si="7"/>
        <v/>
      </c>
      <c r="QL17" s="132" t="str">
        <f t="shared" si="7"/>
        <v/>
      </c>
      <c r="QM17" s="132" t="str">
        <f t="shared" si="7"/>
        <v/>
      </c>
      <c r="QN17" s="132" t="str">
        <f t="shared" si="7"/>
        <v/>
      </c>
      <c r="QO17" s="132" t="str">
        <f t="shared" si="7"/>
        <v/>
      </c>
      <c r="QP17" s="132" t="str">
        <f t="shared" si="7"/>
        <v/>
      </c>
      <c r="QQ17" s="132" t="str">
        <f t="shared" si="7"/>
        <v/>
      </c>
      <c r="QR17" s="132" t="str">
        <f t="shared" si="7"/>
        <v/>
      </c>
      <c r="QS17" s="132" t="str">
        <f t="shared" si="7"/>
        <v/>
      </c>
      <c r="QT17" s="132" t="str">
        <f t="shared" si="7"/>
        <v/>
      </c>
      <c r="QU17" s="132" t="str">
        <f t="shared" si="7"/>
        <v/>
      </c>
      <c r="QV17" s="132" t="str">
        <f t="shared" si="7"/>
        <v/>
      </c>
      <c r="QW17" s="132" t="str">
        <f t="shared" si="7"/>
        <v/>
      </c>
      <c r="QX17" s="132" t="str">
        <f t="shared" si="7"/>
        <v/>
      </c>
      <c r="QY17" s="132" t="str">
        <f t="shared" si="7"/>
        <v/>
      </c>
      <c r="QZ17" s="132" t="str">
        <f t="shared" si="7"/>
        <v/>
      </c>
      <c r="RA17" s="132" t="str">
        <f t="shared" si="7"/>
        <v/>
      </c>
      <c r="RB17" s="132" t="str">
        <f t="shared" si="7"/>
        <v/>
      </c>
      <c r="RC17" s="132" t="str">
        <f t="shared" si="7"/>
        <v/>
      </c>
      <c r="RD17" s="132" t="str">
        <f t="shared" si="7"/>
        <v/>
      </c>
      <c r="RE17" s="132" t="str">
        <f t="shared" si="7"/>
        <v/>
      </c>
      <c r="RF17" s="132" t="str">
        <f t="shared" si="7"/>
        <v/>
      </c>
      <c r="RG17" s="132" t="str">
        <f t="shared" si="7"/>
        <v/>
      </c>
      <c r="RH17" s="132" t="str">
        <f t="shared" si="7"/>
        <v/>
      </c>
      <c r="RI17" s="132" t="str">
        <f t="shared" si="7"/>
        <v/>
      </c>
      <c r="RJ17" s="132" t="str">
        <f t="shared" si="7"/>
        <v/>
      </c>
      <c r="RK17" s="132" t="str">
        <f t="shared" si="7"/>
        <v/>
      </c>
      <c r="RL17" s="132" t="str">
        <f t="shared" si="7"/>
        <v/>
      </c>
      <c r="RM17" s="132" t="str">
        <f t="shared" si="7"/>
        <v/>
      </c>
      <c r="RN17" s="132" t="str">
        <f t="shared" si="7"/>
        <v/>
      </c>
      <c r="RO17" s="132" t="str">
        <f t="shared" si="7"/>
        <v/>
      </c>
      <c r="RP17" s="132" t="str">
        <f t="shared" si="7"/>
        <v/>
      </c>
      <c r="RQ17" s="132" t="str">
        <f t="shared" si="7"/>
        <v/>
      </c>
      <c r="RR17" s="132" t="str">
        <f t="shared" si="7"/>
        <v/>
      </c>
      <c r="RS17" s="132" t="str">
        <f t="shared" si="7"/>
        <v/>
      </c>
      <c r="RT17" s="132" t="str">
        <f t="shared" si="7"/>
        <v/>
      </c>
      <c r="RU17" s="132" t="str">
        <f t="shared" si="7"/>
        <v/>
      </c>
      <c r="RV17" s="132" t="str">
        <f t="shared" si="7"/>
        <v/>
      </c>
      <c r="RW17" s="132" t="str">
        <f t="shared" si="7"/>
        <v/>
      </c>
      <c r="RX17" s="132" t="str">
        <f t="shared" si="7"/>
        <v/>
      </c>
      <c r="RY17" s="132" t="str">
        <f t="shared" si="7"/>
        <v/>
      </c>
      <c r="RZ17" s="132" t="str">
        <f t="shared" si="7"/>
        <v/>
      </c>
      <c r="SA17" s="132" t="str">
        <f t="shared" si="7"/>
        <v/>
      </c>
      <c r="SB17" s="132" t="str">
        <f t="shared" si="7"/>
        <v/>
      </c>
      <c r="SC17" s="132" t="str">
        <f t="shared" si="7"/>
        <v/>
      </c>
      <c r="SD17" s="132" t="str">
        <f t="shared" si="7"/>
        <v/>
      </c>
      <c r="SE17" s="132" t="str">
        <f t="shared" si="7"/>
        <v/>
      </c>
      <c r="SF17" s="132" t="str">
        <f t="shared" si="7"/>
        <v/>
      </c>
      <c r="SG17" s="132" t="str">
        <f t="shared" si="7"/>
        <v/>
      </c>
      <c r="SH17" s="132" t="str">
        <f t="shared" si="7"/>
        <v/>
      </c>
    </row>
    <row r="18" spans="1:502" s="116" customFormat="1" ht="12.75" customHeight="1" x14ac:dyDescent="0.25">
      <c r="A18" s="113"/>
      <c r="B18" s="115" t="s">
        <v>34</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c r="IW18" s="115"/>
      <c r="IX18" s="115"/>
      <c r="IY18" s="115"/>
      <c r="IZ18" s="115"/>
      <c r="JA18" s="115"/>
      <c r="JB18" s="115"/>
      <c r="JC18" s="115"/>
      <c r="JD18" s="115"/>
      <c r="JE18" s="115"/>
      <c r="JF18" s="115"/>
      <c r="JG18" s="115"/>
      <c r="JH18" s="115"/>
      <c r="JI18" s="115"/>
      <c r="JJ18" s="115"/>
      <c r="JK18" s="115"/>
      <c r="JL18" s="115"/>
      <c r="JM18" s="115"/>
      <c r="JN18" s="115"/>
      <c r="JO18" s="115"/>
      <c r="JP18" s="115"/>
      <c r="JQ18" s="115"/>
      <c r="JR18" s="115"/>
      <c r="JS18" s="115"/>
      <c r="JT18" s="115"/>
      <c r="JU18" s="115"/>
      <c r="JV18" s="115"/>
      <c r="JW18" s="115"/>
      <c r="JX18" s="115"/>
      <c r="JY18" s="115"/>
      <c r="JZ18" s="115"/>
      <c r="KA18" s="115"/>
      <c r="KB18" s="115"/>
      <c r="KC18" s="115"/>
      <c r="KD18" s="115"/>
      <c r="KE18" s="115"/>
      <c r="KF18" s="115"/>
      <c r="KG18" s="115"/>
      <c r="KH18" s="115"/>
      <c r="KI18" s="115"/>
      <c r="KJ18" s="115"/>
      <c r="KK18" s="115"/>
      <c r="KL18" s="115"/>
      <c r="KM18" s="115"/>
      <c r="KN18" s="115"/>
      <c r="KO18" s="115"/>
      <c r="KP18" s="115"/>
      <c r="KQ18" s="115"/>
      <c r="KR18" s="115"/>
      <c r="KS18" s="115"/>
      <c r="KT18" s="115"/>
      <c r="KU18" s="115"/>
      <c r="KV18" s="115"/>
      <c r="KW18" s="115"/>
      <c r="KX18" s="115"/>
      <c r="KY18" s="115"/>
      <c r="KZ18" s="115"/>
      <c r="LA18" s="115"/>
      <c r="LB18" s="115"/>
      <c r="LC18" s="115"/>
      <c r="LD18" s="115"/>
      <c r="LE18" s="115"/>
      <c r="LF18" s="115"/>
      <c r="LG18" s="115"/>
      <c r="LH18" s="115"/>
      <c r="LI18" s="115"/>
      <c r="LJ18" s="115"/>
      <c r="LK18" s="115"/>
      <c r="LL18" s="115"/>
      <c r="LM18" s="115"/>
      <c r="LN18" s="115"/>
      <c r="LO18" s="115"/>
      <c r="LP18" s="115"/>
      <c r="LQ18" s="115"/>
      <c r="LR18" s="115"/>
      <c r="LS18" s="115"/>
      <c r="LT18" s="115"/>
      <c r="LU18" s="115"/>
      <c r="LV18" s="115"/>
      <c r="LW18" s="115"/>
      <c r="LX18" s="115"/>
      <c r="LY18" s="115"/>
      <c r="LZ18" s="115"/>
      <c r="MA18" s="115"/>
      <c r="MB18" s="115"/>
      <c r="MC18" s="115"/>
      <c r="MD18" s="115"/>
      <c r="ME18" s="115"/>
      <c r="MF18" s="115"/>
      <c r="MG18" s="115"/>
      <c r="MH18" s="115"/>
      <c r="MI18" s="115"/>
      <c r="MJ18" s="115"/>
      <c r="MK18" s="115"/>
      <c r="ML18" s="115"/>
      <c r="MM18" s="115"/>
      <c r="MN18" s="115"/>
      <c r="MO18" s="115"/>
      <c r="MP18" s="115"/>
      <c r="MQ18" s="115"/>
      <c r="MR18" s="115"/>
      <c r="MS18" s="115"/>
      <c r="MT18" s="115"/>
      <c r="MU18" s="115"/>
      <c r="MV18" s="115"/>
      <c r="MW18" s="115"/>
      <c r="MX18" s="115"/>
      <c r="MY18" s="115"/>
      <c r="MZ18" s="115"/>
      <c r="NA18" s="115"/>
      <c r="NB18" s="115"/>
      <c r="NC18" s="115"/>
      <c r="ND18" s="115"/>
      <c r="NE18" s="115"/>
      <c r="NF18" s="115"/>
      <c r="NG18" s="115"/>
      <c r="NH18" s="115"/>
      <c r="NI18" s="115"/>
      <c r="NJ18" s="115"/>
      <c r="NK18" s="115"/>
      <c r="NL18" s="115"/>
      <c r="NM18" s="115"/>
      <c r="NN18" s="115"/>
      <c r="NO18" s="115"/>
      <c r="NP18" s="115"/>
      <c r="NQ18" s="115"/>
      <c r="NR18" s="115"/>
      <c r="NS18" s="115"/>
      <c r="NT18" s="115"/>
      <c r="NU18" s="115"/>
      <c r="NV18" s="115"/>
      <c r="NW18" s="115"/>
      <c r="NX18" s="115"/>
      <c r="NY18" s="115"/>
      <c r="NZ18" s="115"/>
      <c r="OA18" s="115"/>
      <c r="OB18" s="115"/>
      <c r="OC18" s="115"/>
      <c r="OD18" s="115"/>
      <c r="OE18" s="115"/>
      <c r="OF18" s="115"/>
      <c r="OG18" s="115"/>
      <c r="OH18" s="115"/>
      <c r="OI18" s="115"/>
      <c r="OJ18" s="115"/>
      <c r="OK18" s="115"/>
      <c r="OL18" s="115"/>
      <c r="OM18" s="115"/>
      <c r="ON18" s="115"/>
      <c r="OO18" s="115"/>
      <c r="OP18" s="115"/>
      <c r="OQ18" s="115"/>
      <c r="OR18" s="115"/>
      <c r="OS18" s="115"/>
      <c r="OT18" s="115"/>
      <c r="OU18" s="115"/>
      <c r="OV18" s="115"/>
      <c r="OW18" s="115"/>
      <c r="OX18" s="115"/>
      <c r="OY18" s="115"/>
      <c r="OZ18" s="115"/>
      <c r="PA18" s="115"/>
      <c r="PB18" s="115"/>
      <c r="PC18" s="115"/>
      <c r="PD18" s="115"/>
      <c r="PE18" s="115"/>
      <c r="PF18" s="115"/>
      <c r="PG18" s="115"/>
      <c r="PH18" s="115"/>
      <c r="PI18" s="115"/>
      <c r="PJ18" s="115"/>
      <c r="PK18" s="115"/>
      <c r="PL18" s="115"/>
      <c r="PM18" s="115"/>
      <c r="PN18" s="115"/>
      <c r="PO18" s="115"/>
      <c r="PP18" s="115"/>
      <c r="PQ18" s="115"/>
      <c r="PR18" s="115"/>
      <c r="PS18" s="115"/>
      <c r="PT18" s="115"/>
      <c r="PU18" s="115"/>
      <c r="PV18" s="115"/>
      <c r="PW18" s="115"/>
      <c r="PX18" s="115"/>
      <c r="PY18" s="115"/>
      <c r="PZ18" s="115"/>
      <c r="QA18" s="115"/>
      <c r="QB18" s="115"/>
      <c r="QC18" s="115"/>
      <c r="QD18" s="115"/>
      <c r="QE18" s="115"/>
      <c r="QF18" s="115"/>
      <c r="QG18" s="115"/>
      <c r="QH18" s="115"/>
      <c r="QI18" s="115"/>
      <c r="QJ18" s="115"/>
      <c r="QK18" s="115"/>
      <c r="QL18" s="115"/>
      <c r="QM18" s="115"/>
      <c r="QN18" s="115"/>
      <c r="QO18" s="115"/>
      <c r="QP18" s="115"/>
      <c r="QQ18" s="115"/>
      <c r="QR18" s="115"/>
      <c r="QS18" s="115"/>
      <c r="QT18" s="115"/>
      <c r="QU18" s="115"/>
      <c r="QV18" s="115"/>
      <c r="QW18" s="115"/>
      <c r="QX18" s="115"/>
      <c r="QY18" s="115"/>
      <c r="QZ18" s="115"/>
      <c r="RA18" s="115"/>
      <c r="RB18" s="115"/>
      <c r="RC18" s="115"/>
      <c r="RD18" s="115"/>
      <c r="RE18" s="115"/>
      <c r="RF18" s="115"/>
      <c r="RG18" s="115"/>
      <c r="RH18" s="115"/>
      <c r="RI18" s="115"/>
      <c r="RJ18" s="115"/>
      <c r="RK18" s="115"/>
      <c r="RL18" s="115"/>
      <c r="RM18" s="115"/>
      <c r="RN18" s="115"/>
      <c r="RO18" s="115"/>
      <c r="RP18" s="115"/>
      <c r="RQ18" s="115"/>
      <c r="RR18" s="115"/>
      <c r="RS18" s="115"/>
      <c r="RT18" s="115"/>
      <c r="RU18" s="115"/>
      <c r="RV18" s="115"/>
      <c r="RW18" s="115"/>
      <c r="RX18" s="115"/>
      <c r="RY18" s="115"/>
      <c r="RZ18" s="115"/>
      <c r="SA18" s="115"/>
      <c r="SB18" s="115"/>
      <c r="SC18" s="115"/>
      <c r="SD18" s="115"/>
      <c r="SE18" s="115"/>
      <c r="SF18" s="115"/>
      <c r="SG18" s="115"/>
      <c r="SH18" s="115"/>
    </row>
    <row r="19" spans="1:502" s="107" customFormat="1" x14ac:dyDescent="0.25">
      <c r="A19" s="20">
        <v>1</v>
      </c>
      <c r="B19" s="117" t="s">
        <v>50</v>
      </c>
      <c r="C19" s="118"/>
      <c r="D19" s="118"/>
      <c r="E19" s="118"/>
      <c r="F19" s="118"/>
      <c r="G19" s="118"/>
      <c r="H19" s="118"/>
      <c r="I19" s="118"/>
      <c r="J19" s="118"/>
      <c r="K19" s="118"/>
      <c r="L19" s="118"/>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c r="IW19" s="119"/>
      <c r="IX19" s="119"/>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19"/>
      <c r="NJ19" s="119"/>
      <c r="NK19" s="119"/>
      <c r="NL19" s="119"/>
      <c r="NM19" s="119"/>
      <c r="NN19" s="119"/>
      <c r="NO19" s="119"/>
      <c r="NP19" s="119"/>
      <c r="NQ19" s="119"/>
      <c r="NR19" s="119"/>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19"/>
      <c r="SD19" s="119"/>
      <c r="SE19" s="119"/>
      <c r="SF19" s="119"/>
      <c r="SG19" s="119"/>
      <c r="SH19" s="119"/>
    </row>
    <row r="20" spans="1:502" s="107" customFormat="1" x14ac:dyDescent="0.25">
      <c r="A20" s="20">
        <v>2</v>
      </c>
      <c r="B20" s="117" t="s">
        <v>28</v>
      </c>
      <c r="C20" s="118"/>
      <c r="D20" s="118"/>
      <c r="E20" s="118"/>
      <c r="F20" s="118"/>
      <c r="G20" s="118"/>
      <c r="H20" s="118"/>
      <c r="I20" s="118"/>
      <c r="J20" s="118"/>
      <c r="K20" s="118"/>
      <c r="L20" s="118"/>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c r="IW20" s="119"/>
      <c r="IX20" s="119"/>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19"/>
      <c r="NJ20" s="119"/>
      <c r="NK20" s="119"/>
      <c r="NL20" s="119"/>
      <c r="NM20" s="119"/>
      <c r="NN20" s="119"/>
      <c r="NO20" s="119"/>
      <c r="NP20" s="119"/>
      <c r="NQ20" s="119"/>
      <c r="NR20" s="119"/>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19"/>
      <c r="SD20" s="119"/>
      <c r="SE20" s="119"/>
      <c r="SF20" s="119"/>
      <c r="SG20" s="119"/>
      <c r="SH20" s="119"/>
    </row>
    <row r="21" spans="1:502" s="107" customFormat="1" ht="23.25" customHeight="1" x14ac:dyDescent="0.25">
      <c r="A21" s="20">
        <v>3</v>
      </c>
      <c r="B21" s="117" t="s">
        <v>29</v>
      </c>
      <c r="C21" s="118"/>
      <c r="D21" s="118"/>
      <c r="E21" s="118"/>
      <c r="F21" s="118"/>
      <c r="G21" s="118"/>
      <c r="H21" s="118"/>
      <c r="I21" s="118"/>
      <c r="J21" s="118"/>
      <c r="K21" s="118"/>
      <c r="L21" s="118"/>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c r="IW21" s="119"/>
      <c r="IX21" s="119"/>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19"/>
      <c r="NJ21" s="119"/>
      <c r="NK21" s="119"/>
      <c r="NL21" s="119"/>
      <c r="NM21" s="119"/>
      <c r="NN21" s="119"/>
      <c r="NO21" s="119"/>
      <c r="NP21" s="119"/>
      <c r="NQ21" s="119"/>
      <c r="NR21" s="119"/>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19"/>
      <c r="SD21" s="119"/>
      <c r="SE21" s="119"/>
      <c r="SF21" s="119"/>
      <c r="SG21" s="119"/>
      <c r="SH21" s="119"/>
    </row>
    <row r="22" spans="1:502" s="107" customFormat="1" x14ac:dyDescent="0.25">
      <c r="A22" s="20">
        <v>4</v>
      </c>
      <c r="B22" s="117" t="s">
        <v>30</v>
      </c>
      <c r="C22" s="118"/>
      <c r="D22" s="118"/>
      <c r="E22" s="118"/>
      <c r="F22" s="118"/>
      <c r="G22" s="118"/>
      <c r="H22" s="118"/>
      <c r="I22" s="118"/>
      <c r="J22" s="118"/>
      <c r="K22" s="118"/>
      <c r="L22" s="118"/>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c r="IW22" s="119"/>
      <c r="IX22" s="119"/>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19"/>
      <c r="NJ22" s="119"/>
      <c r="NK22" s="119"/>
      <c r="NL22" s="119"/>
      <c r="NM22" s="119"/>
      <c r="NN22" s="119"/>
      <c r="NO22" s="119"/>
      <c r="NP22" s="119"/>
      <c r="NQ22" s="119"/>
      <c r="NR22" s="119"/>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19"/>
      <c r="SD22" s="119"/>
      <c r="SE22" s="119"/>
      <c r="SF22" s="119"/>
      <c r="SG22" s="119"/>
      <c r="SH22" s="119"/>
    </row>
    <row r="23" spans="1:502" s="107" customFormat="1" x14ac:dyDescent="0.25">
      <c r="A23" s="20">
        <v>5</v>
      </c>
      <c r="B23" s="117" t="s">
        <v>31</v>
      </c>
      <c r="C23" s="118"/>
      <c r="D23" s="118"/>
      <c r="E23" s="118"/>
      <c r="F23" s="118"/>
      <c r="G23" s="118"/>
      <c r="H23" s="118"/>
      <c r="I23" s="118"/>
      <c r="J23" s="118"/>
      <c r="K23" s="118"/>
      <c r="L23" s="118"/>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c r="IW23" s="119"/>
      <c r="IX23" s="119"/>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19"/>
      <c r="NJ23" s="119"/>
      <c r="NK23" s="119"/>
      <c r="NL23" s="119"/>
      <c r="NM23" s="119"/>
      <c r="NN23" s="119"/>
      <c r="NO23" s="119"/>
      <c r="NP23" s="119"/>
      <c r="NQ23" s="119"/>
      <c r="NR23" s="119"/>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19"/>
      <c r="SD23" s="119"/>
      <c r="SE23" s="119"/>
      <c r="SF23" s="119"/>
      <c r="SG23" s="119"/>
      <c r="SH23" s="119"/>
    </row>
    <row r="24" spans="1:502" s="107" customFormat="1" x14ac:dyDescent="0.25">
      <c r="A24" s="20"/>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c r="IW24" s="115"/>
      <c r="IX24" s="115"/>
      <c r="IY24" s="115"/>
      <c r="IZ24" s="115"/>
      <c r="JA24" s="115"/>
      <c r="JB24" s="115"/>
      <c r="JC24" s="115"/>
      <c r="JD24" s="115"/>
      <c r="JE24" s="115"/>
      <c r="JF24" s="115"/>
      <c r="JG24" s="115"/>
      <c r="JH24" s="115"/>
      <c r="JI24" s="115"/>
      <c r="JJ24" s="115"/>
      <c r="JK24" s="115"/>
      <c r="JL24" s="115"/>
      <c r="JM24" s="115"/>
      <c r="JN24" s="115"/>
      <c r="JO24" s="115"/>
      <c r="JP24" s="115"/>
      <c r="JQ24" s="115"/>
      <c r="JR24" s="115"/>
      <c r="JS24" s="115"/>
      <c r="JT24" s="115"/>
      <c r="JU24" s="115"/>
      <c r="JV24" s="115"/>
      <c r="JW24" s="115"/>
      <c r="JX24" s="115"/>
      <c r="JY24" s="115"/>
      <c r="JZ24" s="115"/>
      <c r="KA24" s="115"/>
      <c r="KB24" s="115"/>
      <c r="KC24" s="115"/>
      <c r="KD24" s="115"/>
      <c r="KE24" s="115"/>
      <c r="KF24" s="115"/>
      <c r="KG24" s="115"/>
      <c r="KH24" s="115"/>
      <c r="KI24" s="115"/>
      <c r="KJ24" s="115"/>
      <c r="KK24" s="115"/>
      <c r="KL24" s="115"/>
      <c r="KM24" s="115"/>
      <c r="KN24" s="115"/>
      <c r="KO24" s="115"/>
      <c r="KP24" s="115"/>
      <c r="KQ24" s="115"/>
      <c r="KR24" s="115"/>
      <c r="KS24" s="115"/>
      <c r="KT24" s="115"/>
      <c r="KU24" s="115"/>
      <c r="KV24" s="115"/>
      <c r="KW24" s="115"/>
      <c r="KX24" s="115"/>
      <c r="KY24" s="115"/>
      <c r="KZ24" s="115"/>
      <c r="LA24" s="115"/>
      <c r="LB24" s="115"/>
      <c r="LC24" s="115"/>
      <c r="LD24" s="115"/>
      <c r="LE24" s="115"/>
      <c r="LF24" s="115"/>
      <c r="LG24" s="115"/>
      <c r="LH24" s="115"/>
      <c r="LI24" s="115"/>
      <c r="LJ24" s="115"/>
      <c r="LK24" s="115"/>
      <c r="LL24" s="115"/>
      <c r="LM24" s="115"/>
      <c r="LN24" s="115"/>
      <c r="LO24" s="115"/>
      <c r="LP24" s="115"/>
      <c r="LQ24" s="115"/>
      <c r="LR24" s="115"/>
      <c r="LS24" s="115"/>
      <c r="LT24" s="115"/>
      <c r="LU24" s="115"/>
      <c r="LV24" s="115"/>
      <c r="LW24" s="115"/>
      <c r="LX24" s="115"/>
      <c r="LY24" s="115"/>
      <c r="LZ24" s="115"/>
      <c r="MA24" s="115"/>
      <c r="MB24" s="115"/>
      <c r="MC24" s="115"/>
      <c r="MD24" s="115"/>
      <c r="ME24" s="115"/>
      <c r="MF24" s="115"/>
      <c r="MG24" s="115"/>
      <c r="MH24" s="115"/>
      <c r="MI24" s="115"/>
      <c r="MJ24" s="115"/>
      <c r="MK24" s="115"/>
      <c r="ML24" s="115"/>
      <c r="MM24" s="115"/>
      <c r="MN24" s="115"/>
      <c r="MO24" s="115"/>
      <c r="MP24" s="115"/>
      <c r="MQ24" s="115"/>
      <c r="MR24" s="115"/>
      <c r="MS24" s="115"/>
      <c r="MT24" s="115"/>
      <c r="MU24" s="115"/>
      <c r="MV24" s="115"/>
      <c r="MW24" s="115"/>
      <c r="MX24" s="115"/>
      <c r="MY24" s="115"/>
      <c r="MZ24" s="115"/>
      <c r="NA24" s="115"/>
      <c r="NB24" s="115"/>
      <c r="NC24" s="115"/>
      <c r="ND24" s="115"/>
      <c r="NE24" s="115"/>
      <c r="NF24" s="115"/>
      <c r="NG24" s="115"/>
      <c r="NH24" s="115"/>
      <c r="NI24" s="115"/>
      <c r="NJ24" s="115"/>
      <c r="NK24" s="115"/>
      <c r="NL24" s="115"/>
      <c r="NM24" s="115"/>
      <c r="NN24" s="115"/>
      <c r="NO24" s="115"/>
      <c r="NP24" s="115"/>
      <c r="NQ24" s="115"/>
      <c r="NR24" s="115"/>
      <c r="NS24" s="115"/>
      <c r="NT24" s="115"/>
      <c r="NU24" s="115"/>
      <c r="NV24" s="115"/>
      <c r="NW24" s="115"/>
      <c r="NX24" s="115"/>
      <c r="NY24" s="115"/>
      <c r="NZ24" s="115"/>
      <c r="OA24" s="115"/>
      <c r="OB24" s="115"/>
      <c r="OC24" s="115"/>
      <c r="OD24" s="115"/>
      <c r="OE24" s="115"/>
      <c r="OF24" s="115"/>
      <c r="OG24" s="115"/>
      <c r="OH24" s="115"/>
      <c r="OI24" s="115"/>
      <c r="OJ24" s="115"/>
      <c r="OK24" s="115"/>
      <c r="OL24" s="115"/>
      <c r="OM24" s="115"/>
      <c r="ON24" s="115"/>
      <c r="OO24" s="115"/>
      <c r="OP24" s="115"/>
      <c r="OQ24" s="115"/>
      <c r="OR24" s="115"/>
      <c r="OS24" s="115"/>
      <c r="OT24" s="115"/>
      <c r="OU24" s="115"/>
      <c r="OV24" s="115"/>
      <c r="OW24" s="115"/>
      <c r="OX24" s="115"/>
      <c r="OY24" s="115"/>
      <c r="OZ24" s="115"/>
      <c r="PA24" s="115"/>
      <c r="PB24" s="115"/>
      <c r="PC24" s="115"/>
      <c r="PD24" s="115"/>
      <c r="PE24" s="115"/>
      <c r="PF24" s="115"/>
      <c r="PG24" s="115"/>
      <c r="PH24" s="115"/>
      <c r="PI24" s="115"/>
      <c r="PJ24" s="115"/>
      <c r="PK24" s="115"/>
      <c r="PL24" s="115"/>
      <c r="PM24" s="115"/>
      <c r="PN24" s="115"/>
      <c r="PO24" s="115"/>
      <c r="PP24" s="115"/>
      <c r="PQ24" s="115"/>
      <c r="PR24" s="115"/>
      <c r="PS24" s="115"/>
      <c r="PT24" s="115"/>
      <c r="PU24" s="115"/>
      <c r="PV24" s="115"/>
      <c r="PW24" s="115"/>
      <c r="PX24" s="115"/>
      <c r="PY24" s="115"/>
      <c r="PZ24" s="115"/>
      <c r="QA24" s="115"/>
      <c r="QB24" s="115"/>
      <c r="QC24" s="115"/>
      <c r="QD24" s="115"/>
      <c r="QE24" s="115"/>
      <c r="QF24" s="115"/>
      <c r="QG24" s="115"/>
      <c r="QH24" s="115"/>
      <c r="QI24" s="115"/>
      <c r="QJ24" s="115"/>
      <c r="QK24" s="115"/>
      <c r="QL24" s="115"/>
      <c r="QM24" s="115"/>
      <c r="QN24" s="115"/>
      <c r="QO24" s="115"/>
      <c r="QP24" s="115"/>
      <c r="QQ24" s="115"/>
      <c r="QR24" s="115"/>
      <c r="QS24" s="115"/>
      <c r="QT24" s="115"/>
      <c r="QU24" s="115"/>
      <c r="QV24" s="115"/>
      <c r="QW24" s="115"/>
      <c r="QX24" s="115"/>
      <c r="QY24" s="115"/>
      <c r="QZ24" s="115"/>
      <c r="RA24" s="115"/>
      <c r="RB24" s="115"/>
      <c r="RC24" s="115"/>
      <c r="RD24" s="115"/>
      <c r="RE24" s="115"/>
      <c r="RF24" s="115"/>
      <c r="RG24" s="115"/>
      <c r="RH24" s="115"/>
      <c r="RI24" s="115"/>
      <c r="RJ24" s="115"/>
      <c r="RK24" s="115"/>
      <c r="RL24" s="115"/>
      <c r="RM24" s="115"/>
      <c r="RN24" s="115"/>
      <c r="RO24" s="115"/>
      <c r="RP24" s="115"/>
      <c r="RQ24" s="115"/>
      <c r="RR24" s="115"/>
      <c r="RS24" s="115"/>
      <c r="RT24" s="115"/>
      <c r="RU24" s="115"/>
      <c r="RV24" s="115"/>
      <c r="RW24" s="115"/>
      <c r="RX24" s="115"/>
      <c r="RY24" s="115"/>
      <c r="RZ24" s="115"/>
      <c r="SA24" s="115"/>
      <c r="SB24" s="115"/>
      <c r="SC24" s="115"/>
      <c r="SD24" s="115"/>
      <c r="SE24" s="115"/>
      <c r="SF24" s="115"/>
      <c r="SG24" s="115"/>
      <c r="SH24" s="115"/>
    </row>
    <row r="25" spans="1:502" s="107" customFormat="1" x14ac:dyDescent="0.25">
      <c r="A25" s="20"/>
      <c r="B25" s="115" t="s">
        <v>69</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c r="IW25" s="115"/>
      <c r="IX25" s="115"/>
      <c r="IY25" s="115"/>
      <c r="IZ25" s="115"/>
      <c r="JA25" s="115"/>
      <c r="JB25" s="115"/>
      <c r="JC25" s="115"/>
      <c r="JD25" s="115"/>
      <c r="JE25" s="115"/>
      <c r="JF25" s="115"/>
      <c r="JG25" s="115"/>
      <c r="JH25" s="115"/>
      <c r="JI25" s="115"/>
      <c r="JJ25" s="115"/>
      <c r="JK25" s="115"/>
      <c r="JL25" s="115"/>
      <c r="JM25" s="115"/>
      <c r="JN25" s="115"/>
      <c r="JO25" s="115"/>
      <c r="JP25" s="115"/>
      <c r="JQ25" s="115"/>
      <c r="JR25" s="115"/>
      <c r="JS25" s="115"/>
      <c r="JT25" s="115"/>
      <c r="JU25" s="115"/>
      <c r="JV25" s="115"/>
      <c r="JW25" s="115"/>
      <c r="JX25" s="115"/>
      <c r="JY25" s="115"/>
      <c r="JZ25" s="115"/>
      <c r="KA25" s="115"/>
      <c r="KB25" s="115"/>
      <c r="KC25" s="115"/>
      <c r="KD25" s="115"/>
      <c r="KE25" s="115"/>
      <c r="KF25" s="115"/>
      <c r="KG25" s="115"/>
      <c r="KH25" s="115"/>
      <c r="KI25" s="115"/>
      <c r="KJ25" s="115"/>
      <c r="KK25" s="115"/>
      <c r="KL25" s="115"/>
      <c r="KM25" s="115"/>
      <c r="KN25" s="115"/>
      <c r="KO25" s="115"/>
      <c r="KP25" s="115"/>
      <c r="KQ25" s="115"/>
      <c r="KR25" s="115"/>
      <c r="KS25" s="115"/>
      <c r="KT25" s="115"/>
      <c r="KU25" s="115"/>
      <c r="KV25" s="115"/>
      <c r="KW25" s="115"/>
      <c r="KX25" s="115"/>
      <c r="KY25" s="115"/>
      <c r="KZ25" s="115"/>
      <c r="LA25" s="115"/>
      <c r="LB25" s="115"/>
      <c r="LC25" s="115"/>
      <c r="LD25" s="115"/>
      <c r="LE25" s="115"/>
      <c r="LF25" s="115"/>
      <c r="LG25" s="115"/>
      <c r="LH25" s="115"/>
      <c r="LI25" s="115"/>
      <c r="LJ25" s="115"/>
      <c r="LK25" s="115"/>
      <c r="LL25" s="115"/>
      <c r="LM25" s="115"/>
      <c r="LN25" s="115"/>
      <c r="LO25" s="115"/>
      <c r="LP25" s="115"/>
      <c r="LQ25" s="115"/>
      <c r="LR25" s="115"/>
      <c r="LS25" s="115"/>
      <c r="LT25" s="115"/>
      <c r="LU25" s="115"/>
      <c r="LV25" s="115"/>
      <c r="LW25" s="115"/>
      <c r="LX25" s="115"/>
      <c r="LY25" s="115"/>
      <c r="LZ25" s="115"/>
      <c r="MA25" s="115"/>
      <c r="MB25" s="115"/>
      <c r="MC25" s="115"/>
      <c r="MD25" s="115"/>
      <c r="ME25" s="115"/>
      <c r="MF25" s="115"/>
      <c r="MG25" s="115"/>
      <c r="MH25" s="115"/>
      <c r="MI25" s="115"/>
      <c r="MJ25" s="115"/>
      <c r="MK25" s="115"/>
      <c r="ML25" s="115"/>
      <c r="MM25" s="115"/>
      <c r="MN25" s="115"/>
      <c r="MO25" s="115"/>
      <c r="MP25" s="115"/>
      <c r="MQ25" s="115"/>
      <c r="MR25" s="115"/>
      <c r="MS25" s="115"/>
      <c r="MT25" s="115"/>
      <c r="MU25" s="115"/>
      <c r="MV25" s="115"/>
      <c r="MW25" s="115"/>
      <c r="MX25" s="115"/>
      <c r="MY25" s="115"/>
      <c r="MZ25" s="115"/>
      <c r="NA25" s="115"/>
      <c r="NB25" s="115"/>
      <c r="NC25" s="115"/>
      <c r="ND25" s="115"/>
      <c r="NE25" s="115"/>
      <c r="NF25" s="115"/>
      <c r="NG25" s="115"/>
      <c r="NH25" s="115"/>
      <c r="NI25" s="115"/>
      <c r="NJ25" s="115"/>
      <c r="NK25" s="115"/>
      <c r="NL25" s="115"/>
      <c r="NM25" s="115"/>
      <c r="NN25" s="115"/>
      <c r="NO25" s="115"/>
      <c r="NP25" s="115"/>
      <c r="NQ25" s="115"/>
      <c r="NR25" s="115"/>
      <c r="NS25" s="115"/>
      <c r="NT25" s="115"/>
      <c r="NU25" s="115"/>
      <c r="NV25" s="115"/>
      <c r="NW25" s="115"/>
      <c r="NX25" s="115"/>
      <c r="NY25" s="115"/>
      <c r="NZ25" s="115"/>
      <c r="OA25" s="115"/>
      <c r="OB25" s="115"/>
      <c r="OC25" s="115"/>
      <c r="OD25" s="115"/>
      <c r="OE25" s="115"/>
      <c r="OF25" s="115"/>
      <c r="OG25" s="115"/>
      <c r="OH25" s="115"/>
      <c r="OI25" s="115"/>
      <c r="OJ25" s="115"/>
      <c r="OK25" s="115"/>
      <c r="OL25" s="115"/>
      <c r="OM25" s="115"/>
      <c r="ON25" s="115"/>
      <c r="OO25" s="115"/>
      <c r="OP25" s="115"/>
      <c r="OQ25" s="115"/>
      <c r="OR25" s="115"/>
      <c r="OS25" s="115"/>
      <c r="OT25" s="115"/>
      <c r="OU25" s="115"/>
      <c r="OV25" s="115"/>
      <c r="OW25" s="115"/>
      <c r="OX25" s="115"/>
      <c r="OY25" s="115"/>
      <c r="OZ25" s="115"/>
      <c r="PA25" s="115"/>
      <c r="PB25" s="115"/>
      <c r="PC25" s="115"/>
      <c r="PD25" s="115"/>
      <c r="PE25" s="115"/>
      <c r="PF25" s="115"/>
      <c r="PG25" s="115"/>
      <c r="PH25" s="115"/>
      <c r="PI25" s="115"/>
      <c r="PJ25" s="115"/>
      <c r="PK25" s="115"/>
      <c r="PL25" s="115"/>
      <c r="PM25" s="115"/>
      <c r="PN25" s="115"/>
      <c r="PO25" s="115"/>
      <c r="PP25" s="115"/>
      <c r="PQ25" s="115"/>
      <c r="PR25" s="115"/>
      <c r="PS25" s="115"/>
      <c r="PT25" s="115"/>
      <c r="PU25" s="115"/>
      <c r="PV25" s="115"/>
      <c r="PW25" s="115"/>
      <c r="PX25" s="115"/>
      <c r="PY25" s="115"/>
      <c r="PZ25" s="115"/>
      <c r="QA25" s="115"/>
      <c r="QB25" s="115"/>
      <c r="QC25" s="115"/>
      <c r="QD25" s="115"/>
      <c r="QE25" s="115"/>
      <c r="QF25" s="115"/>
      <c r="QG25" s="115"/>
      <c r="QH25" s="115"/>
      <c r="QI25" s="115"/>
      <c r="QJ25" s="115"/>
      <c r="QK25" s="115"/>
      <c r="QL25" s="115"/>
      <c r="QM25" s="115"/>
      <c r="QN25" s="115"/>
      <c r="QO25" s="115"/>
      <c r="QP25" s="115"/>
      <c r="QQ25" s="115"/>
      <c r="QR25" s="115"/>
      <c r="QS25" s="115"/>
      <c r="QT25" s="115"/>
      <c r="QU25" s="115"/>
      <c r="QV25" s="115"/>
      <c r="QW25" s="115"/>
      <c r="QX25" s="115"/>
      <c r="QY25" s="115"/>
      <c r="QZ25" s="115"/>
      <c r="RA25" s="115"/>
      <c r="RB25" s="115"/>
      <c r="RC25" s="115"/>
      <c r="RD25" s="115"/>
      <c r="RE25" s="115"/>
      <c r="RF25" s="115"/>
      <c r="RG25" s="115"/>
      <c r="RH25" s="115"/>
      <c r="RI25" s="115"/>
      <c r="RJ25" s="115"/>
      <c r="RK25" s="115"/>
      <c r="RL25" s="115"/>
      <c r="RM25" s="115"/>
      <c r="RN25" s="115"/>
      <c r="RO25" s="115"/>
      <c r="RP25" s="115"/>
      <c r="RQ25" s="115"/>
      <c r="RR25" s="115"/>
      <c r="RS25" s="115"/>
      <c r="RT25" s="115"/>
      <c r="RU25" s="115"/>
      <c r="RV25" s="115"/>
      <c r="RW25" s="115"/>
      <c r="RX25" s="115"/>
      <c r="RY25" s="115"/>
      <c r="RZ25" s="115"/>
      <c r="SA25" s="115"/>
      <c r="SB25" s="115"/>
      <c r="SC25" s="115"/>
      <c r="SD25" s="115"/>
      <c r="SE25" s="115"/>
      <c r="SF25" s="115"/>
      <c r="SG25" s="115"/>
      <c r="SH25" s="115"/>
    </row>
    <row r="26" spans="1:502" s="107" customFormat="1" x14ac:dyDescent="0.25">
      <c r="A26" s="20">
        <v>1</v>
      </c>
      <c r="B26" s="117" t="s">
        <v>53</v>
      </c>
      <c r="C26" s="118"/>
      <c r="D26" s="118"/>
      <c r="E26" s="118"/>
      <c r="F26" s="118"/>
      <c r="G26" s="118"/>
      <c r="H26" s="118"/>
      <c r="I26" s="118"/>
      <c r="J26" s="118"/>
      <c r="K26" s="118"/>
      <c r="L26" s="118"/>
      <c r="M26" s="120"/>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c r="IR26" s="119"/>
      <c r="IS26" s="119"/>
      <c r="IT26" s="119"/>
      <c r="IU26" s="119"/>
      <c r="IV26" s="119"/>
      <c r="IW26" s="119"/>
      <c r="IX26" s="119"/>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19"/>
      <c r="NJ26" s="119"/>
      <c r="NK26" s="119"/>
      <c r="NL26" s="119"/>
      <c r="NM26" s="119"/>
      <c r="NN26" s="119"/>
      <c r="NO26" s="119"/>
      <c r="NP26" s="119"/>
      <c r="NQ26" s="119"/>
      <c r="NR26" s="119"/>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19"/>
      <c r="SD26" s="119"/>
      <c r="SE26" s="119"/>
      <c r="SF26" s="119"/>
      <c r="SG26" s="119"/>
      <c r="SH26" s="119"/>
    </row>
    <row r="27" spans="1:502" s="107" customFormat="1" x14ac:dyDescent="0.25">
      <c r="A27" s="20">
        <v>2</v>
      </c>
      <c r="B27" s="117" t="s">
        <v>54</v>
      </c>
      <c r="C27" s="118"/>
      <c r="D27" s="118"/>
      <c r="E27" s="118"/>
      <c r="F27" s="118"/>
      <c r="G27" s="118"/>
      <c r="H27" s="118"/>
      <c r="I27" s="118"/>
      <c r="J27" s="118"/>
      <c r="K27" s="118"/>
      <c r="L27" s="118"/>
      <c r="M27" s="120"/>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c r="IW27" s="119"/>
      <c r="IX27" s="119"/>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19"/>
      <c r="NJ27" s="119"/>
      <c r="NK27" s="119"/>
      <c r="NL27" s="119"/>
      <c r="NM27" s="119"/>
      <c r="NN27" s="119"/>
      <c r="NO27" s="119"/>
      <c r="NP27" s="119"/>
      <c r="NQ27" s="119"/>
      <c r="NR27" s="119"/>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19"/>
      <c r="SD27" s="119"/>
      <c r="SE27" s="119"/>
      <c r="SF27" s="119"/>
      <c r="SG27" s="119"/>
      <c r="SH27" s="119"/>
    </row>
    <row r="28" spans="1:502" s="107" customFormat="1" x14ac:dyDescent="0.25">
      <c r="A28" s="20">
        <v>3</v>
      </c>
      <c r="B28" s="117" t="s">
        <v>55</v>
      </c>
      <c r="C28" s="118"/>
      <c r="D28" s="118"/>
      <c r="E28" s="118"/>
      <c r="F28" s="118"/>
      <c r="G28" s="118"/>
      <c r="H28" s="118"/>
      <c r="I28" s="118"/>
      <c r="J28" s="118"/>
      <c r="K28" s="118"/>
      <c r="L28" s="118"/>
      <c r="M28" s="121"/>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c r="IU28" s="122"/>
      <c r="IV28" s="122"/>
      <c r="IW28" s="122"/>
      <c r="IX28" s="122"/>
      <c r="IY28" s="122"/>
      <c r="IZ28" s="122"/>
      <c r="JA28" s="122"/>
      <c r="JB28" s="122"/>
      <c r="JC28" s="122"/>
      <c r="JD28" s="122"/>
      <c r="JE28" s="122"/>
      <c r="JF28" s="122"/>
      <c r="JG28" s="122"/>
      <c r="JH28" s="122"/>
      <c r="JI28" s="122"/>
      <c r="JJ28" s="122"/>
      <c r="JK28" s="122"/>
      <c r="JL28" s="122"/>
      <c r="JM28" s="122"/>
      <c r="JN28" s="122"/>
      <c r="JO28" s="122"/>
      <c r="JP28" s="122"/>
      <c r="JQ28" s="122"/>
      <c r="JR28" s="122"/>
      <c r="JS28" s="122"/>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c r="MV28" s="122"/>
      <c r="MW28" s="122"/>
      <c r="MX28" s="122"/>
      <c r="MY28" s="122"/>
      <c r="MZ28" s="122"/>
      <c r="NA28" s="122"/>
      <c r="NB28" s="122"/>
      <c r="NC28" s="122"/>
      <c r="ND28" s="122"/>
      <c r="NE28" s="122"/>
      <c r="NF28" s="122"/>
      <c r="NG28" s="122"/>
      <c r="NH28" s="122"/>
      <c r="NI28" s="122"/>
      <c r="NJ28" s="122"/>
      <c r="NK28" s="122"/>
      <c r="NL28" s="122"/>
      <c r="NM28" s="122"/>
      <c r="NN28" s="122"/>
      <c r="NO28" s="122"/>
      <c r="NP28" s="122"/>
      <c r="NQ28" s="122"/>
      <c r="NR28" s="122"/>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c r="RU28" s="122"/>
      <c r="RV28" s="122"/>
      <c r="RW28" s="122"/>
      <c r="RX28" s="122"/>
      <c r="RY28" s="122"/>
      <c r="RZ28" s="122"/>
      <c r="SA28" s="122"/>
      <c r="SB28" s="122"/>
      <c r="SC28" s="122"/>
      <c r="SD28" s="122"/>
      <c r="SE28" s="122"/>
      <c r="SF28" s="122"/>
      <c r="SG28" s="122"/>
      <c r="SH28" s="122"/>
    </row>
    <row r="29" spans="1:502" s="107" customFormat="1" ht="15.6" x14ac:dyDescent="0.35">
      <c r="A29" s="20">
        <v>4</v>
      </c>
      <c r="B29" s="117" t="s">
        <v>58</v>
      </c>
      <c r="C29" s="118"/>
      <c r="D29" s="118"/>
      <c r="E29" s="118"/>
      <c r="F29" s="118"/>
      <c r="G29" s="118"/>
      <c r="H29" s="118"/>
      <c r="I29" s="118"/>
      <c r="J29" s="118"/>
      <c r="K29" s="118"/>
      <c r="L29" s="118"/>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c r="IW29" s="122"/>
      <c r="IX29" s="122"/>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2"/>
      <c r="NJ29" s="122"/>
      <c r="NK29" s="122"/>
      <c r="NL29" s="122"/>
      <c r="NM29" s="122"/>
      <c r="NN29" s="122"/>
      <c r="NO29" s="122"/>
      <c r="NP29" s="122"/>
      <c r="NQ29" s="122"/>
      <c r="NR29" s="122"/>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2"/>
      <c r="SD29" s="122"/>
      <c r="SE29" s="122"/>
      <c r="SF29" s="122"/>
      <c r="SG29" s="122"/>
      <c r="SH29" s="122"/>
    </row>
    <row r="30" spans="1:502" s="107" customFormat="1" x14ac:dyDescent="0.25">
      <c r="A30" s="20">
        <v>5</v>
      </c>
      <c r="B30" s="117" t="s">
        <v>56</v>
      </c>
      <c r="C30" s="118"/>
      <c r="D30" s="118"/>
      <c r="E30" s="118"/>
      <c r="F30" s="118"/>
      <c r="G30" s="118"/>
      <c r="H30" s="118"/>
      <c r="I30" s="118"/>
      <c r="J30" s="118"/>
      <c r="K30" s="118"/>
      <c r="L30" s="118"/>
      <c r="M30" s="121"/>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c r="IW30" s="122"/>
      <c r="IX30" s="122"/>
      <c r="IY30" s="122"/>
      <c r="IZ30" s="122"/>
      <c r="JA30" s="122"/>
      <c r="JB30" s="122"/>
      <c r="JC30" s="122"/>
      <c r="JD30" s="122"/>
      <c r="JE30" s="122"/>
      <c r="JF30" s="122"/>
      <c r="JG30" s="122"/>
      <c r="JH30" s="122"/>
      <c r="JI30" s="122"/>
      <c r="JJ30" s="122"/>
      <c r="JK30" s="122"/>
      <c r="JL30" s="122"/>
      <c r="JM30" s="122"/>
      <c r="JN30" s="122"/>
      <c r="JO30" s="122"/>
      <c r="JP30" s="122"/>
      <c r="JQ30" s="122"/>
      <c r="JR30" s="122"/>
      <c r="JS30" s="122"/>
      <c r="JT30" s="122"/>
      <c r="JU30" s="122"/>
      <c r="JV30" s="122"/>
      <c r="JW30" s="122"/>
      <c r="JX30" s="122"/>
      <c r="JY30" s="122"/>
      <c r="JZ30" s="122"/>
      <c r="KA30" s="122"/>
      <c r="KB30" s="122"/>
      <c r="KC30" s="122"/>
      <c r="KD30" s="122"/>
      <c r="KE30" s="122"/>
      <c r="KF30" s="122"/>
      <c r="KG30" s="122"/>
      <c r="KH30" s="122"/>
      <c r="KI30" s="122"/>
      <c r="KJ30" s="122"/>
      <c r="KK30" s="122"/>
      <c r="KL30" s="122"/>
      <c r="KM30" s="122"/>
      <c r="KN30" s="122"/>
      <c r="KO30" s="122"/>
      <c r="KP30" s="122"/>
      <c r="KQ30" s="122"/>
      <c r="KR30" s="122"/>
      <c r="KS30" s="122"/>
      <c r="KT30" s="122"/>
      <c r="KU30" s="122"/>
      <c r="KV30" s="122"/>
      <c r="KW30" s="122"/>
      <c r="KX30" s="122"/>
      <c r="KY30" s="122"/>
      <c r="KZ30" s="122"/>
      <c r="LA30" s="122"/>
      <c r="LB30" s="122"/>
      <c r="LC30" s="122"/>
      <c r="LD30" s="122"/>
      <c r="LE30" s="122"/>
      <c r="LF30" s="122"/>
      <c r="LG30" s="122"/>
      <c r="LH30" s="122"/>
      <c r="LI30" s="122"/>
      <c r="LJ30" s="122"/>
      <c r="LK30" s="122"/>
      <c r="LL30" s="122"/>
      <c r="LM30" s="122"/>
      <c r="LN30" s="122"/>
      <c r="LO30" s="122"/>
      <c r="LP30" s="122"/>
      <c r="LQ30" s="122"/>
      <c r="LR30" s="122"/>
      <c r="LS30" s="122"/>
      <c r="LT30" s="122"/>
      <c r="LU30" s="122"/>
      <c r="LV30" s="122"/>
      <c r="LW30" s="122"/>
      <c r="LX30" s="122"/>
      <c r="LY30" s="122"/>
      <c r="LZ30" s="122"/>
      <c r="MA30" s="122"/>
      <c r="MB30" s="122"/>
      <c r="MC30" s="122"/>
      <c r="MD30" s="122"/>
      <c r="ME30" s="122"/>
      <c r="MF30" s="122"/>
      <c r="MG30" s="122"/>
      <c r="MH30" s="122"/>
      <c r="MI30" s="122"/>
      <c r="MJ30" s="122"/>
      <c r="MK30" s="122"/>
      <c r="ML30" s="122"/>
      <c r="MM30" s="122"/>
      <c r="MN30" s="122"/>
      <c r="MO30" s="122"/>
      <c r="MP30" s="122"/>
      <c r="MQ30" s="122"/>
      <c r="MR30" s="122"/>
      <c r="MS30" s="122"/>
      <c r="MT30" s="122"/>
      <c r="MU30" s="122"/>
      <c r="MV30" s="122"/>
      <c r="MW30" s="122"/>
      <c r="MX30" s="122"/>
      <c r="MY30" s="122"/>
      <c r="MZ30" s="122"/>
      <c r="NA30" s="122"/>
      <c r="NB30" s="122"/>
      <c r="NC30" s="122"/>
      <c r="ND30" s="122"/>
      <c r="NE30" s="122"/>
      <c r="NF30" s="122"/>
      <c r="NG30" s="122"/>
      <c r="NH30" s="122"/>
      <c r="NI30" s="122"/>
      <c r="NJ30" s="122"/>
      <c r="NK30" s="122"/>
      <c r="NL30" s="122"/>
      <c r="NM30" s="122"/>
      <c r="NN30" s="122"/>
      <c r="NO30" s="122"/>
      <c r="NP30" s="122"/>
      <c r="NQ30" s="122"/>
      <c r="NR30" s="122"/>
      <c r="NS30" s="122"/>
      <c r="NT30" s="122"/>
      <c r="NU30" s="122"/>
      <c r="NV30" s="122"/>
      <c r="NW30" s="122"/>
      <c r="NX30" s="122"/>
      <c r="NY30" s="122"/>
      <c r="NZ30" s="122"/>
      <c r="OA30" s="122"/>
      <c r="OB30" s="122"/>
      <c r="OC30" s="122"/>
      <c r="OD30" s="122"/>
      <c r="OE30" s="122"/>
      <c r="OF30" s="122"/>
      <c r="OG30" s="122"/>
      <c r="OH30" s="122"/>
      <c r="OI30" s="122"/>
      <c r="OJ30" s="122"/>
      <c r="OK30" s="122"/>
      <c r="OL30" s="122"/>
      <c r="OM30" s="122"/>
      <c r="ON30" s="122"/>
      <c r="OO30" s="122"/>
      <c r="OP30" s="122"/>
      <c r="OQ30" s="122"/>
      <c r="OR30" s="122"/>
      <c r="OS30" s="122"/>
      <c r="OT30" s="122"/>
      <c r="OU30" s="122"/>
      <c r="OV30" s="122"/>
      <c r="OW30" s="122"/>
      <c r="OX30" s="122"/>
      <c r="OY30" s="122"/>
      <c r="OZ30" s="122"/>
      <c r="PA30" s="122"/>
      <c r="PB30" s="122"/>
      <c r="PC30" s="122"/>
      <c r="PD30" s="122"/>
      <c r="PE30" s="122"/>
      <c r="PF30" s="122"/>
      <c r="PG30" s="122"/>
      <c r="PH30" s="122"/>
      <c r="PI30" s="122"/>
      <c r="PJ30" s="122"/>
      <c r="PK30" s="122"/>
      <c r="PL30" s="122"/>
      <c r="PM30" s="122"/>
      <c r="PN30" s="122"/>
      <c r="PO30" s="122"/>
      <c r="PP30" s="122"/>
      <c r="PQ30" s="122"/>
      <c r="PR30" s="122"/>
      <c r="PS30" s="122"/>
      <c r="PT30" s="122"/>
      <c r="PU30" s="122"/>
      <c r="PV30" s="122"/>
      <c r="PW30" s="122"/>
      <c r="PX30" s="122"/>
      <c r="PY30" s="122"/>
      <c r="PZ30" s="122"/>
      <c r="QA30" s="122"/>
      <c r="QB30" s="122"/>
      <c r="QC30" s="122"/>
      <c r="QD30" s="122"/>
      <c r="QE30" s="122"/>
      <c r="QF30" s="122"/>
      <c r="QG30" s="122"/>
      <c r="QH30" s="122"/>
      <c r="QI30" s="122"/>
      <c r="QJ30" s="122"/>
      <c r="QK30" s="122"/>
      <c r="QL30" s="122"/>
      <c r="QM30" s="122"/>
      <c r="QN30" s="122"/>
      <c r="QO30" s="122"/>
      <c r="QP30" s="122"/>
      <c r="QQ30" s="122"/>
      <c r="QR30" s="122"/>
      <c r="QS30" s="122"/>
      <c r="QT30" s="122"/>
      <c r="QU30" s="122"/>
      <c r="QV30" s="122"/>
      <c r="QW30" s="122"/>
      <c r="QX30" s="122"/>
      <c r="QY30" s="122"/>
      <c r="QZ30" s="122"/>
      <c r="RA30" s="122"/>
      <c r="RB30" s="122"/>
      <c r="RC30" s="122"/>
      <c r="RD30" s="122"/>
      <c r="RE30" s="122"/>
      <c r="RF30" s="122"/>
      <c r="RG30" s="122"/>
      <c r="RH30" s="122"/>
      <c r="RI30" s="122"/>
      <c r="RJ30" s="122"/>
      <c r="RK30" s="122"/>
      <c r="RL30" s="122"/>
      <c r="RM30" s="122"/>
      <c r="RN30" s="122"/>
      <c r="RO30" s="122"/>
      <c r="RP30" s="122"/>
      <c r="RQ30" s="122"/>
      <c r="RR30" s="122"/>
      <c r="RS30" s="122"/>
      <c r="RT30" s="122"/>
      <c r="RU30" s="122"/>
      <c r="RV30" s="122"/>
      <c r="RW30" s="122"/>
      <c r="RX30" s="122"/>
      <c r="RY30" s="122"/>
      <c r="RZ30" s="122"/>
      <c r="SA30" s="122"/>
      <c r="SB30" s="122"/>
      <c r="SC30" s="122"/>
      <c r="SD30" s="122"/>
      <c r="SE30" s="122"/>
      <c r="SF30" s="122"/>
      <c r="SG30" s="122"/>
      <c r="SH30" s="122"/>
    </row>
    <row r="31" spans="1:502" s="107" customFormat="1" x14ac:dyDescent="0.25">
      <c r="A31" s="20">
        <v>6</v>
      </c>
      <c r="B31" s="117" t="s">
        <v>57</v>
      </c>
      <c r="C31" s="118"/>
      <c r="D31" s="118"/>
      <c r="E31" s="118"/>
      <c r="F31" s="118"/>
      <c r="G31" s="118"/>
      <c r="H31" s="118"/>
      <c r="I31" s="118"/>
      <c r="J31" s="118"/>
      <c r="K31" s="118"/>
      <c r="L31" s="118"/>
      <c r="M31" s="121"/>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c r="IW31" s="122"/>
      <c r="IX31" s="122"/>
      <c r="IY31" s="122"/>
      <c r="IZ31" s="122"/>
      <c r="JA31" s="122"/>
      <c r="JB31" s="122"/>
      <c r="JC31" s="122"/>
      <c r="JD31" s="122"/>
      <c r="JE31" s="122"/>
      <c r="JF31" s="122"/>
      <c r="JG31" s="122"/>
      <c r="JH31" s="122"/>
      <c r="JI31" s="122"/>
      <c r="JJ31" s="122"/>
      <c r="JK31" s="122"/>
      <c r="JL31" s="122"/>
      <c r="JM31" s="122"/>
      <c r="JN31" s="122"/>
      <c r="JO31" s="122"/>
      <c r="JP31" s="122"/>
      <c r="JQ31" s="122"/>
      <c r="JR31" s="122"/>
      <c r="JS31" s="122"/>
      <c r="JT31" s="122"/>
      <c r="JU31" s="122"/>
      <c r="JV31" s="122"/>
      <c r="JW31" s="122"/>
      <c r="JX31" s="122"/>
      <c r="JY31" s="122"/>
      <c r="JZ31" s="122"/>
      <c r="KA31" s="122"/>
      <c r="KB31" s="122"/>
      <c r="KC31" s="122"/>
      <c r="KD31" s="122"/>
      <c r="KE31" s="122"/>
      <c r="KF31" s="122"/>
      <c r="KG31" s="122"/>
      <c r="KH31" s="122"/>
      <c r="KI31" s="122"/>
      <c r="KJ31" s="122"/>
      <c r="KK31" s="122"/>
      <c r="KL31" s="122"/>
      <c r="KM31" s="122"/>
      <c r="KN31" s="122"/>
      <c r="KO31" s="122"/>
      <c r="KP31" s="122"/>
      <c r="KQ31" s="122"/>
      <c r="KR31" s="122"/>
      <c r="KS31" s="122"/>
      <c r="KT31" s="122"/>
      <c r="KU31" s="122"/>
      <c r="KV31" s="122"/>
      <c r="KW31" s="122"/>
      <c r="KX31" s="122"/>
      <c r="KY31" s="122"/>
      <c r="KZ31" s="122"/>
      <c r="LA31" s="122"/>
      <c r="LB31" s="122"/>
      <c r="LC31" s="122"/>
      <c r="LD31" s="122"/>
      <c r="LE31" s="122"/>
      <c r="LF31" s="122"/>
      <c r="LG31" s="122"/>
      <c r="LH31" s="122"/>
      <c r="LI31" s="122"/>
      <c r="LJ31" s="122"/>
      <c r="LK31" s="122"/>
      <c r="LL31" s="122"/>
      <c r="LM31" s="122"/>
      <c r="LN31" s="122"/>
      <c r="LO31" s="122"/>
      <c r="LP31" s="122"/>
      <c r="LQ31" s="122"/>
      <c r="LR31" s="122"/>
      <c r="LS31" s="122"/>
      <c r="LT31" s="122"/>
      <c r="LU31" s="122"/>
      <c r="LV31" s="122"/>
      <c r="LW31" s="122"/>
      <c r="LX31" s="122"/>
      <c r="LY31" s="122"/>
      <c r="LZ31" s="122"/>
      <c r="MA31" s="122"/>
      <c r="MB31" s="122"/>
      <c r="MC31" s="122"/>
      <c r="MD31" s="122"/>
      <c r="ME31" s="122"/>
      <c r="MF31" s="122"/>
      <c r="MG31" s="122"/>
      <c r="MH31" s="122"/>
      <c r="MI31" s="122"/>
      <c r="MJ31" s="122"/>
      <c r="MK31" s="122"/>
      <c r="ML31" s="122"/>
      <c r="MM31" s="122"/>
      <c r="MN31" s="122"/>
      <c r="MO31" s="122"/>
      <c r="MP31" s="122"/>
      <c r="MQ31" s="122"/>
      <c r="MR31" s="122"/>
      <c r="MS31" s="122"/>
      <c r="MT31" s="122"/>
      <c r="MU31" s="122"/>
      <c r="MV31" s="122"/>
      <c r="MW31" s="122"/>
      <c r="MX31" s="122"/>
      <c r="MY31" s="122"/>
      <c r="MZ31" s="122"/>
      <c r="NA31" s="122"/>
      <c r="NB31" s="122"/>
      <c r="NC31" s="122"/>
      <c r="ND31" s="122"/>
      <c r="NE31" s="122"/>
      <c r="NF31" s="122"/>
      <c r="NG31" s="122"/>
      <c r="NH31" s="122"/>
      <c r="NI31" s="122"/>
      <c r="NJ31" s="122"/>
      <c r="NK31" s="122"/>
      <c r="NL31" s="122"/>
      <c r="NM31" s="122"/>
      <c r="NN31" s="122"/>
      <c r="NO31" s="122"/>
      <c r="NP31" s="122"/>
      <c r="NQ31" s="122"/>
      <c r="NR31" s="122"/>
      <c r="NS31" s="122"/>
      <c r="NT31" s="122"/>
      <c r="NU31" s="122"/>
      <c r="NV31" s="122"/>
      <c r="NW31" s="122"/>
      <c r="NX31" s="122"/>
      <c r="NY31" s="122"/>
      <c r="NZ31" s="122"/>
      <c r="OA31" s="122"/>
      <c r="OB31" s="122"/>
      <c r="OC31" s="122"/>
      <c r="OD31" s="122"/>
      <c r="OE31" s="122"/>
      <c r="OF31" s="122"/>
      <c r="OG31" s="122"/>
      <c r="OH31" s="122"/>
      <c r="OI31" s="122"/>
      <c r="OJ31" s="122"/>
      <c r="OK31" s="122"/>
      <c r="OL31" s="122"/>
      <c r="OM31" s="122"/>
      <c r="ON31" s="122"/>
      <c r="OO31" s="122"/>
      <c r="OP31" s="122"/>
      <c r="OQ31" s="122"/>
      <c r="OR31" s="122"/>
      <c r="OS31" s="122"/>
      <c r="OT31" s="122"/>
      <c r="OU31" s="122"/>
      <c r="OV31" s="122"/>
      <c r="OW31" s="122"/>
      <c r="OX31" s="122"/>
      <c r="OY31" s="122"/>
      <c r="OZ31" s="122"/>
      <c r="PA31" s="122"/>
      <c r="PB31" s="122"/>
      <c r="PC31" s="122"/>
      <c r="PD31" s="122"/>
      <c r="PE31" s="122"/>
      <c r="PF31" s="122"/>
      <c r="PG31" s="122"/>
      <c r="PH31" s="122"/>
      <c r="PI31" s="122"/>
      <c r="PJ31" s="122"/>
      <c r="PK31" s="122"/>
      <c r="PL31" s="122"/>
      <c r="PM31" s="122"/>
      <c r="PN31" s="122"/>
      <c r="PO31" s="122"/>
      <c r="PP31" s="122"/>
      <c r="PQ31" s="122"/>
      <c r="PR31" s="122"/>
      <c r="PS31" s="122"/>
      <c r="PT31" s="122"/>
      <c r="PU31" s="122"/>
      <c r="PV31" s="122"/>
      <c r="PW31" s="122"/>
      <c r="PX31" s="122"/>
      <c r="PY31" s="122"/>
      <c r="PZ31" s="122"/>
      <c r="QA31" s="122"/>
      <c r="QB31" s="122"/>
      <c r="QC31" s="122"/>
      <c r="QD31" s="122"/>
      <c r="QE31" s="122"/>
      <c r="QF31" s="122"/>
      <c r="QG31" s="122"/>
      <c r="QH31" s="122"/>
      <c r="QI31" s="122"/>
      <c r="QJ31" s="122"/>
      <c r="QK31" s="122"/>
      <c r="QL31" s="122"/>
      <c r="QM31" s="122"/>
      <c r="QN31" s="122"/>
      <c r="QO31" s="122"/>
      <c r="QP31" s="122"/>
      <c r="QQ31" s="122"/>
      <c r="QR31" s="122"/>
      <c r="QS31" s="122"/>
      <c r="QT31" s="122"/>
      <c r="QU31" s="122"/>
      <c r="QV31" s="122"/>
      <c r="QW31" s="122"/>
      <c r="QX31" s="122"/>
      <c r="QY31" s="122"/>
      <c r="QZ31" s="122"/>
      <c r="RA31" s="122"/>
      <c r="RB31" s="122"/>
      <c r="RC31" s="122"/>
      <c r="RD31" s="122"/>
      <c r="RE31" s="122"/>
      <c r="RF31" s="122"/>
      <c r="RG31" s="122"/>
      <c r="RH31" s="122"/>
      <c r="RI31" s="122"/>
      <c r="RJ31" s="122"/>
      <c r="RK31" s="122"/>
      <c r="RL31" s="122"/>
      <c r="RM31" s="122"/>
      <c r="RN31" s="122"/>
      <c r="RO31" s="122"/>
      <c r="RP31" s="122"/>
      <c r="RQ31" s="122"/>
      <c r="RR31" s="122"/>
      <c r="RS31" s="122"/>
      <c r="RT31" s="122"/>
      <c r="RU31" s="122"/>
      <c r="RV31" s="122"/>
      <c r="RW31" s="122"/>
      <c r="RX31" s="122"/>
      <c r="RY31" s="122"/>
      <c r="RZ31" s="122"/>
      <c r="SA31" s="122"/>
      <c r="SB31" s="122"/>
      <c r="SC31" s="122"/>
      <c r="SD31" s="122"/>
      <c r="SE31" s="122"/>
      <c r="SF31" s="122"/>
      <c r="SG31" s="122"/>
      <c r="SH31" s="122"/>
    </row>
    <row r="32" spans="1:502" s="107" customFormat="1" ht="15.6" x14ac:dyDescent="0.35">
      <c r="A32" s="20">
        <v>7</v>
      </c>
      <c r="B32" s="117" t="s">
        <v>59</v>
      </c>
      <c r="C32" s="118"/>
      <c r="D32" s="118"/>
      <c r="E32" s="118"/>
      <c r="F32" s="118"/>
      <c r="G32" s="118"/>
      <c r="H32" s="118"/>
      <c r="I32" s="118"/>
      <c r="J32" s="118"/>
      <c r="K32" s="118"/>
      <c r="L32" s="118"/>
      <c r="M32" s="121"/>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c r="IW32" s="122"/>
      <c r="IX32" s="122"/>
      <c r="IY32" s="122"/>
      <c r="IZ32" s="122"/>
      <c r="JA32" s="122"/>
      <c r="JB32" s="122"/>
      <c r="JC32" s="122"/>
      <c r="JD32" s="122"/>
      <c r="JE32" s="122"/>
      <c r="JF32" s="122"/>
      <c r="JG32" s="122"/>
      <c r="JH32" s="122"/>
      <c r="JI32" s="122"/>
      <c r="JJ32" s="122"/>
      <c r="JK32" s="122"/>
      <c r="JL32" s="122"/>
      <c r="JM32" s="122"/>
      <c r="JN32" s="122"/>
      <c r="JO32" s="122"/>
      <c r="JP32" s="122"/>
      <c r="JQ32" s="122"/>
      <c r="JR32" s="122"/>
      <c r="JS32" s="122"/>
      <c r="JT32" s="122"/>
      <c r="JU32" s="122"/>
      <c r="JV32" s="122"/>
      <c r="JW32" s="122"/>
      <c r="JX32" s="122"/>
      <c r="JY32" s="122"/>
      <c r="JZ32" s="122"/>
      <c r="KA32" s="122"/>
      <c r="KB32" s="122"/>
      <c r="KC32" s="122"/>
      <c r="KD32" s="122"/>
      <c r="KE32" s="122"/>
      <c r="KF32" s="122"/>
      <c r="KG32" s="122"/>
      <c r="KH32" s="122"/>
      <c r="KI32" s="122"/>
      <c r="KJ32" s="122"/>
      <c r="KK32" s="122"/>
      <c r="KL32" s="122"/>
      <c r="KM32" s="122"/>
      <c r="KN32" s="122"/>
      <c r="KO32" s="122"/>
      <c r="KP32" s="122"/>
      <c r="KQ32" s="122"/>
      <c r="KR32" s="122"/>
      <c r="KS32" s="122"/>
      <c r="KT32" s="122"/>
      <c r="KU32" s="122"/>
      <c r="KV32" s="122"/>
      <c r="KW32" s="122"/>
      <c r="KX32" s="122"/>
      <c r="KY32" s="122"/>
      <c r="KZ32" s="122"/>
      <c r="LA32" s="122"/>
      <c r="LB32" s="122"/>
      <c r="LC32" s="122"/>
      <c r="LD32" s="122"/>
      <c r="LE32" s="122"/>
      <c r="LF32" s="122"/>
      <c r="LG32" s="122"/>
      <c r="LH32" s="122"/>
      <c r="LI32" s="122"/>
      <c r="LJ32" s="122"/>
      <c r="LK32" s="122"/>
      <c r="LL32" s="122"/>
      <c r="LM32" s="122"/>
      <c r="LN32" s="122"/>
      <c r="LO32" s="122"/>
      <c r="LP32" s="122"/>
      <c r="LQ32" s="122"/>
      <c r="LR32" s="122"/>
      <c r="LS32" s="122"/>
      <c r="LT32" s="122"/>
      <c r="LU32" s="122"/>
      <c r="LV32" s="122"/>
      <c r="LW32" s="122"/>
      <c r="LX32" s="122"/>
      <c r="LY32" s="122"/>
      <c r="LZ32" s="122"/>
      <c r="MA32" s="122"/>
      <c r="MB32" s="122"/>
      <c r="MC32" s="122"/>
      <c r="MD32" s="122"/>
      <c r="ME32" s="122"/>
      <c r="MF32" s="122"/>
      <c r="MG32" s="122"/>
      <c r="MH32" s="122"/>
      <c r="MI32" s="122"/>
      <c r="MJ32" s="122"/>
      <c r="MK32" s="122"/>
      <c r="ML32" s="122"/>
      <c r="MM32" s="122"/>
      <c r="MN32" s="122"/>
      <c r="MO32" s="122"/>
      <c r="MP32" s="122"/>
      <c r="MQ32" s="122"/>
      <c r="MR32" s="122"/>
      <c r="MS32" s="122"/>
      <c r="MT32" s="122"/>
      <c r="MU32" s="122"/>
      <c r="MV32" s="122"/>
      <c r="MW32" s="122"/>
      <c r="MX32" s="122"/>
      <c r="MY32" s="122"/>
      <c r="MZ32" s="122"/>
      <c r="NA32" s="122"/>
      <c r="NB32" s="122"/>
      <c r="NC32" s="122"/>
      <c r="ND32" s="122"/>
      <c r="NE32" s="122"/>
      <c r="NF32" s="122"/>
      <c r="NG32" s="122"/>
      <c r="NH32" s="122"/>
      <c r="NI32" s="122"/>
      <c r="NJ32" s="122"/>
      <c r="NK32" s="122"/>
      <c r="NL32" s="122"/>
      <c r="NM32" s="122"/>
      <c r="NN32" s="122"/>
      <c r="NO32" s="122"/>
      <c r="NP32" s="122"/>
      <c r="NQ32" s="122"/>
      <c r="NR32" s="122"/>
      <c r="NS32" s="122"/>
      <c r="NT32" s="122"/>
      <c r="NU32" s="122"/>
      <c r="NV32" s="122"/>
      <c r="NW32" s="122"/>
      <c r="NX32" s="122"/>
      <c r="NY32" s="122"/>
      <c r="NZ32" s="122"/>
      <c r="OA32" s="122"/>
      <c r="OB32" s="122"/>
      <c r="OC32" s="122"/>
      <c r="OD32" s="122"/>
      <c r="OE32" s="122"/>
      <c r="OF32" s="122"/>
      <c r="OG32" s="122"/>
      <c r="OH32" s="122"/>
      <c r="OI32" s="122"/>
      <c r="OJ32" s="122"/>
      <c r="OK32" s="122"/>
      <c r="OL32" s="122"/>
      <c r="OM32" s="122"/>
      <c r="ON32" s="122"/>
      <c r="OO32" s="122"/>
      <c r="OP32" s="122"/>
      <c r="OQ32" s="122"/>
      <c r="OR32" s="122"/>
      <c r="OS32" s="122"/>
      <c r="OT32" s="122"/>
      <c r="OU32" s="122"/>
      <c r="OV32" s="122"/>
      <c r="OW32" s="122"/>
      <c r="OX32" s="122"/>
      <c r="OY32" s="122"/>
      <c r="OZ32" s="122"/>
      <c r="PA32" s="122"/>
      <c r="PB32" s="122"/>
      <c r="PC32" s="122"/>
      <c r="PD32" s="122"/>
      <c r="PE32" s="122"/>
      <c r="PF32" s="122"/>
      <c r="PG32" s="122"/>
      <c r="PH32" s="122"/>
      <c r="PI32" s="122"/>
      <c r="PJ32" s="122"/>
      <c r="PK32" s="122"/>
      <c r="PL32" s="122"/>
      <c r="PM32" s="122"/>
      <c r="PN32" s="122"/>
      <c r="PO32" s="122"/>
      <c r="PP32" s="122"/>
      <c r="PQ32" s="122"/>
      <c r="PR32" s="122"/>
      <c r="PS32" s="122"/>
      <c r="PT32" s="122"/>
      <c r="PU32" s="122"/>
      <c r="PV32" s="122"/>
      <c r="PW32" s="122"/>
      <c r="PX32" s="122"/>
      <c r="PY32" s="122"/>
      <c r="PZ32" s="122"/>
      <c r="QA32" s="122"/>
      <c r="QB32" s="122"/>
      <c r="QC32" s="122"/>
      <c r="QD32" s="122"/>
      <c r="QE32" s="122"/>
      <c r="QF32" s="122"/>
      <c r="QG32" s="122"/>
      <c r="QH32" s="122"/>
      <c r="QI32" s="122"/>
      <c r="QJ32" s="122"/>
      <c r="QK32" s="122"/>
      <c r="QL32" s="122"/>
      <c r="QM32" s="122"/>
      <c r="QN32" s="122"/>
      <c r="QO32" s="122"/>
      <c r="QP32" s="122"/>
      <c r="QQ32" s="122"/>
      <c r="QR32" s="122"/>
      <c r="QS32" s="122"/>
      <c r="QT32" s="122"/>
      <c r="QU32" s="122"/>
      <c r="QV32" s="122"/>
      <c r="QW32" s="122"/>
      <c r="QX32" s="122"/>
      <c r="QY32" s="122"/>
      <c r="QZ32" s="122"/>
      <c r="RA32" s="122"/>
      <c r="RB32" s="122"/>
      <c r="RC32" s="122"/>
      <c r="RD32" s="122"/>
      <c r="RE32" s="122"/>
      <c r="RF32" s="122"/>
      <c r="RG32" s="122"/>
      <c r="RH32" s="122"/>
      <c r="RI32" s="122"/>
      <c r="RJ32" s="122"/>
      <c r="RK32" s="122"/>
      <c r="RL32" s="122"/>
      <c r="RM32" s="122"/>
      <c r="RN32" s="122"/>
      <c r="RO32" s="122"/>
      <c r="RP32" s="122"/>
      <c r="RQ32" s="122"/>
      <c r="RR32" s="122"/>
      <c r="RS32" s="122"/>
      <c r="RT32" s="122"/>
      <c r="RU32" s="122"/>
      <c r="RV32" s="122"/>
      <c r="RW32" s="122"/>
      <c r="RX32" s="122"/>
      <c r="RY32" s="122"/>
      <c r="RZ32" s="122"/>
      <c r="SA32" s="122"/>
      <c r="SB32" s="122"/>
      <c r="SC32" s="122"/>
      <c r="SD32" s="122"/>
      <c r="SE32" s="122"/>
      <c r="SF32" s="122"/>
      <c r="SG32" s="122"/>
      <c r="SH32" s="122"/>
    </row>
    <row r="33" spans="1:502" s="107" customFormat="1" x14ac:dyDescent="0.25">
      <c r="A33" s="20">
        <v>8</v>
      </c>
      <c r="B33" s="117" t="s">
        <v>60</v>
      </c>
      <c r="C33" s="118"/>
      <c r="D33" s="118"/>
      <c r="E33" s="118"/>
      <c r="F33" s="118"/>
      <c r="G33" s="118"/>
      <c r="H33" s="118"/>
      <c r="I33" s="118"/>
      <c r="J33" s="118"/>
      <c r="K33" s="118"/>
      <c r="L33" s="118"/>
      <c r="M33" s="121"/>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c r="IW33" s="122"/>
      <c r="IX33" s="122"/>
      <c r="IY33" s="122"/>
      <c r="IZ33" s="122"/>
      <c r="JA33" s="122"/>
      <c r="JB33" s="122"/>
      <c r="JC33" s="122"/>
      <c r="JD33" s="122"/>
      <c r="JE33" s="122"/>
      <c r="JF33" s="122"/>
      <c r="JG33" s="122"/>
      <c r="JH33" s="122"/>
      <c r="JI33" s="122"/>
      <c r="JJ33" s="122"/>
      <c r="JK33" s="122"/>
      <c r="JL33" s="122"/>
      <c r="JM33" s="122"/>
      <c r="JN33" s="122"/>
      <c r="JO33" s="122"/>
      <c r="JP33" s="122"/>
      <c r="JQ33" s="122"/>
      <c r="JR33" s="122"/>
      <c r="JS33" s="122"/>
      <c r="JT33" s="122"/>
      <c r="JU33" s="122"/>
      <c r="JV33" s="122"/>
      <c r="JW33" s="122"/>
      <c r="JX33" s="122"/>
      <c r="JY33" s="122"/>
      <c r="JZ33" s="122"/>
      <c r="KA33" s="122"/>
      <c r="KB33" s="122"/>
      <c r="KC33" s="122"/>
      <c r="KD33" s="122"/>
      <c r="KE33" s="122"/>
      <c r="KF33" s="122"/>
      <c r="KG33" s="122"/>
      <c r="KH33" s="122"/>
      <c r="KI33" s="122"/>
      <c r="KJ33" s="122"/>
      <c r="KK33" s="122"/>
      <c r="KL33" s="122"/>
      <c r="KM33" s="122"/>
      <c r="KN33" s="122"/>
      <c r="KO33" s="122"/>
      <c r="KP33" s="122"/>
      <c r="KQ33" s="122"/>
      <c r="KR33" s="122"/>
      <c r="KS33" s="122"/>
      <c r="KT33" s="122"/>
      <c r="KU33" s="122"/>
      <c r="KV33" s="122"/>
      <c r="KW33" s="122"/>
      <c r="KX33" s="122"/>
      <c r="KY33" s="122"/>
      <c r="KZ33" s="122"/>
      <c r="LA33" s="122"/>
      <c r="LB33" s="122"/>
      <c r="LC33" s="122"/>
      <c r="LD33" s="122"/>
      <c r="LE33" s="122"/>
      <c r="LF33" s="122"/>
      <c r="LG33" s="122"/>
      <c r="LH33" s="122"/>
      <c r="LI33" s="122"/>
      <c r="LJ33" s="122"/>
      <c r="LK33" s="122"/>
      <c r="LL33" s="122"/>
      <c r="LM33" s="122"/>
      <c r="LN33" s="122"/>
      <c r="LO33" s="122"/>
      <c r="LP33" s="122"/>
      <c r="LQ33" s="122"/>
      <c r="LR33" s="122"/>
      <c r="LS33" s="122"/>
      <c r="LT33" s="122"/>
      <c r="LU33" s="122"/>
      <c r="LV33" s="122"/>
      <c r="LW33" s="122"/>
      <c r="LX33" s="122"/>
      <c r="LY33" s="122"/>
      <c r="LZ33" s="122"/>
      <c r="MA33" s="122"/>
      <c r="MB33" s="122"/>
      <c r="MC33" s="122"/>
      <c r="MD33" s="122"/>
      <c r="ME33" s="122"/>
      <c r="MF33" s="122"/>
      <c r="MG33" s="122"/>
      <c r="MH33" s="122"/>
      <c r="MI33" s="122"/>
      <c r="MJ33" s="122"/>
      <c r="MK33" s="122"/>
      <c r="ML33" s="122"/>
      <c r="MM33" s="122"/>
      <c r="MN33" s="122"/>
      <c r="MO33" s="122"/>
      <c r="MP33" s="122"/>
      <c r="MQ33" s="122"/>
      <c r="MR33" s="122"/>
      <c r="MS33" s="122"/>
      <c r="MT33" s="122"/>
      <c r="MU33" s="122"/>
      <c r="MV33" s="122"/>
      <c r="MW33" s="122"/>
      <c r="MX33" s="122"/>
      <c r="MY33" s="122"/>
      <c r="MZ33" s="122"/>
      <c r="NA33" s="122"/>
      <c r="NB33" s="122"/>
      <c r="NC33" s="122"/>
      <c r="ND33" s="122"/>
      <c r="NE33" s="122"/>
      <c r="NF33" s="122"/>
      <c r="NG33" s="122"/>
      <c r="NH33" s="122"/>
      <c r="NI33" s="122"/>
      <c r="NJ33" s="122"/>
      <c r="NK33" s="122"/>
      <c r="NL33" s="122"/>
      <c r="NM33" s="122"/>
      <c r="NN33" s="122"/>
      <c r="NO33" s="122"/>
      <c r="NP33" s="122"/>
      <c r="NQ33" s="122"/>
      <c r="NR33" s="122"/>
      <c r="NS33" s="122"/>
      <c r="NT33" s="122"/>
      <c r="NU33" s="122"/>
      <c r="NV33" s="122"/>
      <c r="NW33" s="122"/>
      <c r="NX33" s="122"/>
      <c r="NY33" s="122"/>
      <c r="NZ33" s="122"/>
      <c r="OA33" s="122"/>
      <c r="OB33" s="122"/>
      <c r="OC33" s="122"/>
      <c r="OD33" s="122"/>
      <c r="OE33" s="122"/>
      <c r="OF33" s="122"/>
      <c r="OG33" s="122"/>
      <c r="OH33" s="122"/>
      <c r="OI33" s="122"/>
      <c r="OJ33" s="122"/>
      <c r="OK33" s="122"/>
      <c r="OL33" s="122"/>
      <c r="OM33" s="122"/>
      <c r="ON33" s="122"/>
      <c r="OO33" s="122"/>
      <c r="OP33" s="122"/>
      <c r="OQ33" s="122"/>
      <c r="OR33" s="122"/>
      <c r="OS33" s="122"/>
      <c r="OT33" s="122"/>
      <c r="OU33" s="122"/>
      <c r="OV33" s="122"/>
      <c r="OW33" s="122"/>
      <c r="OX33" s="122"/>
      <c r="OY33" s="122"/>
      <c r="OZ33" s="122"/>
      <c r="PA33" s="122"/>
      <c r="PB33" s="122"/>
      <c r="PC33" s="122"/>
      <c r="PD33" s="122"/>
      <c r="PE33" s="122"/>
      <c r="PF33" s="122"/>
      <c r="PG33" s="122"/>
      <c r="PH33" s="122"/>
      <c r="PI33" s="122"/>
      <c r="PJ33" s="122"/>
      <c r="PK33" s="122"/>
      <c r="PL33" s="122"/>
      <c r="PM33" s="122"/>
      <c r="PN33" s="122"/>
      <c r="PO33" s="122"/>
      <c r="PP33" s="122"/>
      <c r="PQ33" s="122"/>
      <c r="PR33" s="122"/>
      <c r="PS33" s="122"/>
      <c r="PT33" s="122"/>
      <c r="PU33" s="122"/>
      <c r="PV33" s="122"/>
      <c r="PW33" s="122"/>
      <c r="PX33" s="122"/>
      <c r="PY33" s="122"/>
      <c r="PZ33" s="122"/>
      <c r="QA33" s="122"/>
      <c r="QB33" s="122"/>
      <c r="QC33" s="122"/>
      <c r="QD33" s="122"/>
      <c r="QE33" s="122"/>
      <c r="QF33" s="122"/>
      <c r="QG33" s="122"/>
      <c r="QH33" s="122"/>
      <c r="QI33" s="122"/>
      <c r="QJ33" s="122"/>
      <c r="QK33" s="122"/>
      <c r="QL33" s="122"/>
      <c r="QM33" s="122"/>
      <c r="QN33" s="122"/>
      <c r="QO33" s="122"/>
      <c r="QP33" s="122"/>
      <c r="QQ33" s="122"/>
      <c r="QR33" s="122"/>
      <c r="QS33" s="122"/>
      <c r="QT33" s="122"/>
      <c r="QU33" s="122"/>
      <c r="QV33" s="122"/>
      <c r="QW33" s="122"/>
      <c r="QX33" s="122"/>
      <c r="QY33" s="122"/>
      <c r="QZ33" s="122"/>
      <c r="RA33" s="122"/>
      <c r="RB33" s="122"/>
      <c r="RC33" s="122"/>
      <c r="RD33" s="122"/>
      <c r="RE33" s="122"/>
      <c r="RF33" s="122"/>
      <c r="RG33" s="122"/>
      <c r="RH33" s="122"/>
      <c r="RI33" s="122"/>
      <c r="RJ33" s="122"/>
      <c r="RK33" s="122"/>
      <c r="RL33" s="122"/>
      <c r="RM33" s="122"/>
      <c r="RN33" s="122"/>
      <c r="RO33" s="122"/>
      <c r="RP33" s="122"/>
      <c r="RQ33" s="122"/>
      <c r="RR33" s="122"/>
      <c r="RS33" s="122"/>
      <c r="RT33" s="122"/>
      <c r="RU33" s="122"/>
      <c r="RV33" s="122"/>
      <c r="RW33" s="122"/>
      <c r="RX33" s="122"/>
      <c r="RY33" s="122"/>
      <c r="RZ33" s="122"/>
      <c r="SA33" s="122"/>
      <c r="SB33" s="122"/>
      <c r="SC33" s="122"/>
      <c r="SD33" s="122"/>
      <c r="SE33" s="122"/>
      <c r="SF33" s="122"/>
      <c r="SG33" s="122"/>
      <c r="SH33" s="122"/>
    </row>
    <row r="34" spans="1:502" s="107" customFormat="1" x14ac:dyDescent="0.25">
      <c r="A34" s="20">
        <v>9</v>
      </c>
      <c r="B34" s="117" t="s">
        <v>71</v>
      </c>
      <c r="C34" s="118"/>
      <c r="D34" s="118"/>
      <c r="E34" s="118"/>
      <c r="F34" s="118"/>
      <c r="G34" s="118"/>
      <c r="H34" s="118"/>
      <c r="I34" s="118"/>
      <c r="J34" s="118"/>
      <c r="K34" s="118"/>
      <c r="L34" s="118"/>
      <c r="M34" s="121"/>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122"/>
      <c r="MX34" s="122"/>
      <c r="MY34" s="122"/>
      <c r="MZ34" s="122"/>
      <c r="NA34" s="122"/>
      <c r="NB34" s="122"/>
      <c r="NC34" s="122"/>
      <c r="ND34" s="122"/>
      <c r="NE34" s="122"/>
      <c r="NF34" s="122"/>
      <c r="NG34" s="122"/>
      <c r="NH34" s="122"/>
      <c r="NI34" s="122"/>
      <c r="NJ34" s="122"/>
      <c r="NK34" s="122"/>
      <c r="NL34" s="122"/>
      <c r="NM34" s="122"/>
      <c r="NN34" s="122"/>
      <c r="NO34" s="122"/>
      <c r="NP34" s="122"/>
      <c r="NQ34" s="122"/>
      <c r="NR34" s="122"/>
      <c r="NS34" s="122"/>
      <c r="NT34" s="122"/>
      <c r="NU34" s="122"/>
      <c r="NV34" s="122"/>
      <c r="NW34" s="122"/>
      <c r="NX34" s="122"/>
      <c r="NY34" s="122"/>
      <c r="NZ34" s="122"/>
      <c r="OA34" s="122"/>
      <c r="OB34" s="122"/>
      <c r="OC34" s="122"/>
      <c r="OD34" s="122"/>
      <c r="OE34" s="122"/>
      <c r="OF34" s="122"/>
      <c r="OG34" s="122"/>
      <c r="OH34" s="122"/>
      <c r="OI34" s="122"/>
      <c r="OJ34" s="122"/>
      <c r="OK34" s="122"/>
      <c r="OL34" s="122"/>
      <c r="OM34" s="122"/>
      <c r="ON34" s="122"/>
      <c r="OO34" s="122"/>
      <c r="OP34" s="122"/>
      <c r="OQ34" s="122"/>
      <c r="OR34" s="122"/>
      <c r="OS34" s="122"/>
      <c r="OT34" s="122"/>
      <c r="OU34" s="122"/>
      <c r="OV34" s="122"/>
      <c r="OW34" s="122"/>
      <c r="OX34" s="122"/>
      <c r="OY34" s="122"/>
      <c r="OZ34" s="122"/>
      <c r="PA34" s="122"/>
      <c r="PB34" s="122"/>
      <c r="PC34" s="122"/>
      <c r="PD34" s="122"/>
      <c r="PE34" s="122"/>
      <c r="PF34" s="122"/>
      <c r="PG34" s="122"/>
      <c r="PH34" s="122"/>
      <c r="PI34" s="122"/>
      <c r="PJ34" s="122"/>
      <c r="PK34" s="122"/>
      <c r="PL34" s="122"/>
      <c r="PM34" s="122"/>
      <c r="PN34" s="122"/>
      <c r="PO34" s="122"/>
      <c r="PP34" s="122"/>
      <c r="PQ34" s="122"/>
      <c r="PR34" s="122"/>
      <c r="PS34" s="122"/>
      <c r="PT34" s="122"/>
      <c r="PU34" s="122"/>
      <c r="PV34" s="122"/>
      <c r="PW34" s="122"/>
      <c r="PX34" s="122"/>
      <c r="PY34" s="122"/>
      <c r="PZ34" s="122"/>
      <c r="QA34" s="122"/>
      <c r="QB34" s="122"/>
      <c r="QC34" s="122"/>
      <c r="QD34" s="122"/>
      <c r="QE34" s="122"/>
      <c r="QF34" s="122"/>
      <c r="QG34" s="122"/>
      <c r="QH34" s="122"/>
      <c r="QI34" s="122"/>
      <c r="QJ34" s="122"/>
      <c r="QK34" s="122"/>
      <c r="QL34" s="122"/>
      <c r="QM34" s="122"/>
      <c r="QN34" s="122"/>
      <c r="QO34" s="122"/>
      <c r="QP34" s="122"/>
      <c r="QQ34" s="122"/>
      <c r="QR34" s="122"/>
      <c r="QS34" s="122"/>
      <c r="QT34" s="122"/>
      <c r="QU34" s="122"/>
      <c r="QV34" s="122"/>
      <c r="QW34" s="122"/>
      <c r="QX34" s="122"/>
      <c r="QY34" s="122"/>
      <c r="QZ34" s="122"/>
      <c r="RA34" s="122"/>
      <c r="RB34" s="122"/>
      <c r="RC34" s="122"/>
      <c r="RD34" s="122"/>
      <c r="RE34" s="122"/>
      <c r="RF34" s="122"/>
      <c r="RG34" s="122"/>
      <c r="RH34" s="122"/>
      <c r="RI34" s="122"/>
      <c r="RJ34" s="122"/>
      <c r="RK34" s="122"/>
      <c r="RL34" s="122"/>
      <c r="RM34" s="122"/>
      <c r="RN34" s="122"/>
      <c r="RO34" s="122"/>
      <c r="RP34" s="122"/>
      <c r="RQ34" s="122"/>
      <c r="RR34" s="122"/>
      <c r="RS34" s="122"/>
      <c r="RT34" s="122"/>
      <c r="RU34" s="122"/>
      <c r="RV34" s="122"/>
      <c r="RW34" s="122"/>
      <c r="RX34" s="122"/>
      <c r="RY34" s="122"/>
      <c r="RZ34" s="122"/>
      <c r="SA34" s="122"/>
      <c r="SB34" s="122"/>
      <c r="SC34" s="122"/>
      <c r="SD34" s="122"/>
      <c r="SE34" s="122"/>
      <c r="SF34" s="122"/>
      <c r="SG34" s="122"/>
      <c r="SH34" s="122"/>
    </row>
    <row r="35" spans="1:502" s="107" customFormat="1" x14ac:dyDescent="0.25">
      <c r="A35" s="20">
        <v>10</v>
      </c>
      <c r="B35" s="117" t="s">
        <v>61</v>
      </c>
      <c r="C35" s="118"/>
      <c r="D35" s="118"/>
      <c r="E35" s="118"/>
      <c r="F35" s="118"/>
      <c r="G35" s="118"/>
      <c r="H35" s="118"/>
      <c r="I35" s="118"/>
      <c r="J35" s="118"/>
      <c r="K35" s="118"/>
      <c r="L35" s="118"/>
      <c r="M35" s="121"/>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22"/>
      <c r="MX35" s="122"/>
      <c r="MY35" s="122"/>
      <c r="MZ35" s="122"/>
      <c r="NA35" s="122"/>
      <c r="NB35" s="122"/>
      <c r="NC35" s="122"/>
      <c r="ND35" s="122"/>
      <c r="NE35" s="122"/>
      <c r="NF35" s="122"/>
      <c r="NG35" s="122"/>
      <c r="NH35" s="122"/>
      <c r="NI35" s="122"/>
      <c r="NJ35" s="122"/>
      <c r="NK35" s="122"/>
      <c r="NL35" s="122"/>
      <c r="NM35" s="122"/>
      <c r="NN35" s="122"/>
      <c r="NO35" s="122"/>
      <c r="NP35" s="122"/>
      <c r="NQ35" s="122"/>
      <c r="NR35" s="122"/>
      <c r="NS35" s="122"/>
      <c r="NT35" s="122"/>
      <c r="NU35" s="122"/>
      <c r="NV35" s="122"/>
      <c r="NW35" s="122"/>
      <c r="NX35" s="122"/>
      <c r="NY35" s="122"/>
      <c r="NZ35" s="122"/>
      <c r="OA35" s="122"/>
      <c r="OB35" s="122"/>
      <c r="OC35" s="122"/>
      <c r="OD35" s="122"/>
      <c r="OE35" s="122"/>
      <c r="OF35" s="122"/>
      <c r="OG35" s="122"/>
      <c r="OH35" s="122"/>
      <c r="OI35" s="122"/>
      <c r="OJ35" s="122"/>
      <c r="OK35" s="122"/>
      <c r="OL35" s="122"/>
      <c r="OM35" s="122"/>
      <c r="ON35" s="122"/>
      <c r="OO35" s="122"/>
      <c r="OP35" s="122"/>
      <c r="OQ35" s="122"/>
      <c r="OR35" s="122"/>
      <c r="OS35" s="122"/>
      <c r="OT35" s="122"/>
      <c r="OU35" s="122"/>
      <c r="OV35" s="122"/>
      <c r="OW35" s="122"/>
      <c r="OX35" s="122"/>
      <c r="OY35" s="122"/>
      <c r="OZ35" s="122"/>
      <c r="PA35" s="122"/>
      <c r="PB35" s="122"/>
      <c r="PC35" s="122"/>
      <c r="PD35" s="122"/>
      <c r="PE35" s="122"/>
      <c r="PF35" s="122"/>
      <c r="PG35" s="122"/>
      <c r="PH35" s="122"/>
      <c r="PI35" s="122"/>
      <c r="PJ35" s="122"/>
      <c r="PK35" s="122"/>
      <c r="PL35" s="122"/>
      <c r="PM35" s="122"/>
      <c r="PN35" s="122"/>
      <c r="PO35" s="122"/>
      <c r="PP35" s="122"/>
      <c r="PQ35" s="122"/>
      <c r="PR35" s="122"/>
      <c r="PS35" s="122"/>
      <c r="PT35" s="122"/>
      <c r="PU35" s="122"/>
      <c r="PV35" s="122"/>
      <c r="PW35" s="122"/>
      <c r="PX35" s="122"/>
      <c r="PY35" s="122"/>
      <c r="PZ35" s="122"/>
      <c r="QA35" s="122"/>
      <c r="QB35" s="122"/>
      <c r="QC35" s="122"/>
      <c r="QD35" s="122"/>
      <c r="QE35" s="122"/>
      <c r="QF35" s="122"/>
      <c r="QG35" s="122"/>
      <c r="QH35" s="122"/>
      <c r="QI35" s="122"/>
      <c r="QJ35" s="122"/>
      <c r="QK35" s="122"/>
      <c r="QL35" s="122"/>
      <c r="QM35" s="122"/>
      <c r="QN35" s="122"/>
      <c r="QO35" s="122"/>
      <c r="QP35" s="122"/>
      <c r="QQ35" s="122"/>
      <c r="QR35" s="122"/>
      <c r="QS35" s="122"/>
      <c r="QT35" s="122"/>
      <c r="QU35" s="122"/>
      <c r="QV35" s="122"/>
      <c r="QW35" s="122"/>
      <c r="QX35" s="122"/>
      <c r="QY35" s="122"/>
      <c r="QZ35" s="122"/>
      <c r="RA35" s="122"/>
      <c r="RB35" s="122"/>
      <c r="RC35" s="122"/>
      <c r="RD35" s="122"/>
      <c r="RE35" s="122"/>
      <c r="RF35" s="122"/>
      <c r="RG35" s="122"/>
      <c r="RH35" s="122"/>
      <c r="RI35" s="122"/>
      <c r="RJ35" s="122"/>
      <c r="RK35" s="122"/>
      <c r="RL35" s="122"/>
      <c r="RM35" s="122"/>
      <c r="RN35" s="122"/>
      <c r="RO35" s="122"/>
      <c r="RP35" s="122"/>
      <c r="RQ35" s="122"/>
      <c r="RR35" s="122"/>
      <c r="RS35" s="122"/>
      <c r="RT35" s="122"/>
      <c r="RU35" s="122"/>
      <c r="RV35" s="122"/>
      <c r="RW35" s="122"/>
      <c r="RX35" s="122"/>
      <c r="RY35" s="122"/>
      <c r="RZ35" s="122"/>
      <c r="SA35" s="122"/>
      <c r="SB35" s="122"/>
      <c r="SC35" s="122"/>
      <c r="SD35" s="122"/>
      <c r="SE35" s="122"/>
      <c r="SF35" s="122"/>
      <c r="SG35" s="122"/>
      <c r="SH35" s="122"/>
    </row>
    <row r="36" spans="1:502" s="107" customFormat="1" x14ac:dyDescent="0.25">
      <c r="A36" s="20">
        <v>11</v>
      </c>
      <c r="B36" s="117" t="s">
        <v>62</v>
      </c>
      <c r="C36" s="118"/>
      <c r="D36" s="118"/>
      <c r="E36" s="118"/>
      <c r="F36" s="118"/>
      <c r="G36" s="118"/>
      <c r="H36" s="118"/>
      <c r="I36" s="118"/>
      <c r="J36" s="118"/>
      <c r="K36" s="118"/>
      <c r="L36" s="118"/>
      <c r="M36" s="121"/>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122"/>
      <c r="JS36" s="122"/>
      <c r="JT36" s="122"/>
      <c r="JU36" s="122"/>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122"/>
      <c r="NF36" s="122"/>
      <c r="NG36" s="122"/>
      <c r="NH36" s="122"/>
      <c r="NI36" s="122"/>
      <c r="NJ36" s="122"/>
      <c r="NK36" s="122"/>
      <c r="NL36" s="122"/>
      <c r="NM36" s="122"/>
      <c r="NN36" s="122"/>
      <c r="NO36" s="122"/>
      <c r="NP36" s="122"/>
      <c r="NQ36" s="122"/>
      <c r="NR36" s="122"/>
      <c r="NS36" s="122"/>
      <c r="NT36" s="122"/>
      <c r="NU36" s="122"/>
      <c r="NV36" s="122"/>
      <c r="NW36" s="122"/>
      <c r="NX36" s="122"/>
      <c r="NY36" s="122"/>
      <c r="NZ36" s="122"/>
      <c r="OA36" s="122"/>
      <c r="OB36" s="122"/>
      <c r="OC36" s="122"/>
      <c r="OD36" s="122"/>
      <c r="OE36" s="122"/>
      <c r="OF36" s="122"/>
      <c r="OG36" s="122"/>
      <c r="OH36" s="122"/>
      <c r="OI36" s="122"/>
      <c r="OJ36" s="122"/>
      <c r="OK36" s="122"/>
      <c r="OL36" s="122"/>
      <c r="OM36" s="122"/>
      <c r="ON36" s="122"/>
      <c r="OO36" s="122"/>
      <c r="OP36" s="122"/>
      <c r="OQ36" s="122"/>
      <c r="OR36" s="122"/>
      <c r="OS36" s="122"/>
      <c r="OT36" s="122"/>
      <c r="OU36" s="122"/>
      <c r="OV36" s="122"/>
      <c r="OW36" s="122"/>
      <c r="OX36" s="122"/>
      <c r="OY36" s="122"/>
      <c r="OZ36" s="122"/>
      <c r="PA36" s="122"/>
      <c r="PB36" s="122"/>
      <c r="PC36" s="122"/>
      <c r="PD36" s="122"/>
      <c r="PE36" s="122"/>
      <c r="PF36" s="122"/>
      <c r="PG36" s="122"/>
      <c r="PH36" s="122"/>
      <c r="PI36" s="122"/>
      <c r="PJ36" s="122"/>
      <c r="PK36" s="122"/>
      <c r="PL36" s="122"/>
      <c r="PM36" s="122"/>
      <c r="PN36" s="122"/>
      <c r="PO36" s="122"/>
      <c r="PP36" s="122"/>
      <c r="PQ36" s="122"/>
      <c r="PR36" s="122"/>
      <c r="PS36" s="122"/>
      <c r="PT36" s="122"/>
      <c r="PU36" s="122"/>
      <c r="PV36" s="122"/>
      <c r="PW36" s="122"/>
      <c r="PX36" s="122"/>
      <c r="PY36" s="122"/>
      <c r="PZ36" s="122"/>
      <c r="QA36" s="122"/>
      <c r="QB36" s="122"/>
      <c r="QC36" s="122"/>
      <c r="QD36" s="122"/>
      <c r="QE36" s="122"/>
      <c r="QF36" s="122"/>
      <c r="QG36" s="122"/>
      <c r="QH36" s="122"/>
      <c r="QI36" s="122"/>
      <c r="QJ36" s="122"/>
      <c r="QK36" s="122"/>
      <c r="QL36" s="122"/>
      <c r="QM36" s="122"/>
      <c r="QN36" s="122"/>
      <c r="QO36" s="122"/>
      <c r="QP36" s="122"/>
      <c r="QQ36" s="122"/>
      <c r="QR36" s="122"/>
      <c r="QS36" s="122"/>
      <c r="QT36" s="122"/>
      <c r="QU36" s="122"/>
      <c r="QV36" s="122"/>
      <c r="QW36" s="122"/>
      <c r="QX36" s="122"/>
      <c r="QY36" s="122"/>
      <c r="QZ36" s="122"/>
      <c r="RA36" s="122"/>
      <c r="RB36" s="122"/>
      <c r="RC36" s="122"/>
      <c r="RD36" s="122"/>
      <c r="RE36" s="122"/>
      <c r="RF36" s="122"/>
      <c r="RG36" s="122"/>
      <c r="RH36" s="122"/>
      <c r="RI36" s="122"/>
      <c r="RJ36" s="122"/>
      <c r="RK36" s="122"/>
      <c r="RL36" s="122"/>
      <c r="RM36" s="122"/>
      <c r="RN36" s="122"/>
      <c r="RO36" s="122"/>
      <c r="RP36" s="122"/>
      <c r="RQ36" s="122"/>
      <c r="RR36" s="122"/>
      <c r="RS36" s="122"/>
      <c r="RT36" s="122"/>
      <c r="RU36" s="122"/>
      <c r="RV36" s="122"/>
      <c r="RW36" s="122"/>
      <c r="RX36" s="122"/>
      <c r="RY36" s="122"/>
      <c r="RZ36" s="122"/>
      <c r="SA36" s="122"/>
      <c r="SB36" s="122"/>
      <c r="SC36" s="122"/>
      <c r="SD36" s="122"/>
      <c r="SE36" s="122"/>
      <c r="SF36" s="122"/>
      <c r="SG36" s="122"/>
      <c r="SH36" s="122"/>
    </row>
    <row r="37" spans="1:502" x14ac:dyDescent="0.25">
      <c r="A37" s="20"/>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c r="IW37" s="115"/>
      <c r="IX37" s="115"/>
      <c r="IY37" s="115"/>
      <c r="IZ37" s="115"/>
      <c r="JA37" s="115"/>
      <c r="JB37" s="115"/>
      <c r="JC37" s="115"/>
      <c r="JD37" s="115"/>
      <c r="JE37" s="115"/>
      <c r="JF37" s="115"/>
      <c r="JG37" s="115"/>
      <c r="JH37" s="115"/>
      <c r="JI37" s="115"/>
      <c r="JJ37" s="115"/>
      <c r="JK37" s="115"/>
      <c r="JL37" s="115"/>
      <c r="JM37" s="115"/>
      <c r="JN37" s="115"/>
      <c r="JO37" s="115"/>
      <c r="JP37" s="115"/>
      <c r="JQ37" s="115"/>
      <c r="JR37" s="115"/>
      <c r="JS37" s="115"/>
      <c r="JT37" s="115"/>
      <c r="JU37" s="115"/>
      <c r="JV37" s="115"/>
      <c r="JW37" s="115"/>
      <c r="JX37" s="115"/>
      <c r="JY37" s="115"/>
      <c r="JZ37" s="115"/>
      <c r="KA37" s="115"/>
      <c r="KB37" s="115"/>
      <c r="KC37" s="115"/>
      <c r="KD37" s="115"/>
      <c r="KE37" s="115"/>
      <c r="KF37" s="115"/>
      <c r="KG37" s="115"/>
      <c r="KH37" s="115"/>
      <c r="KI37" s="115"/>
      <c r="KJ37" s="115"/>
      <c r="KK37" s="115"/>
      <c r="KL37" s="115"/>
      <c r="KM37" s="115"/>
      <c r="KN37" s="115"/>
      <c r="KO37" s="115"/>
      <c r="KP37" s="115"/>
      <c r="KQ37" s="115"/>
      <c r="KR37" s="115"/>
      <c r="KS37" s="115"/>
      <c r="KT37" s="115"/>
      <c r="KU37" s="115"/>
      <c r="KV37" s="115"/>
      <c r="KW37" s="115"/>
      <c r="KX37" s="115"/>
      <c r="KY37" s="115"/>
      <c r="KZ37" s="115"/>
      <c r="LA37" s="115"/>
      <c r="LB37" s="115"/>
      <c r="LC37" s="115"/>
      <c r="LD37" s="115"/>
      <c r="LE37" s="115"/>
      <c r="LF37" s="115"/>
      <c r="LG37" s="115"/>
      <c r="LH37" s="115"/>
      <c r="LI37" s="115"/>
      <c r="LJ37" s="115"/>
      <c r="LK37" s="115"/>
      <c r="LL37" s="115"/>
      <c r="LM37" s="115"/>
      <c r="LN37" s="115"/>
      <c r="LO37" s="115"/>
      <c r="LP37" s="115"/>
      <c r="LQ37" s="115"/>
      <c r="LR37" s="115"/>
      <c r="LS37" s="115"/>
      <c r="LT37" s="115"/>
      <c r="LU37" s="115"/>
      <c r="LV37" s="115"/>
      <c r="LW37" s="115"/>
      <c r="LX37" s="115"/>
      <c r="LY37" s="115"/>
      <c r="LZ37" s="115"/>
      <c r="MA37" s="115"/>
      <c r="MB37" s="115"/>
      <c r="MC37" s="115"/>
      <c r="MD37" s="115"/>
      <c r="ME37" s="115"/>
      <c r="MF37" s="115"/>
      <c r="MG37" s="115"/>
      <c r="MH37" s="115"/>
      <c r="MI37" s="115"/>
      <c r="MJ37" s="115"/>
      <c r="MK37" s="115"/>
      <c r="ML37" s="115"/>
      <c r="MM37" s="115"/>
      <c r="MN37" s="115"/>
      <c r="MO37" s="115"/>
      <c r="MP37" s="115"/>
      <c r="MQ37" s="115"/>
      <c r="MR37" s="115"/>
      <c r="MS37" s="115"/>
      <c r="MT37" s="115"/>
      <c r="MU37" s="115"/>
      <c r="MV37" s="115"/>
      <c r="MW37" s="115"/>
      <c r="MX37" s="115"/>
      <c r="MY37" s="115"/>
      <c r="MZ37" s="115"/>
      <c r="NA37" s="115"/>
      <c r="NB37" s="115"/>
      <c r="NC37" s="115"/>
      <c r="ND37" s="115"/>
      <c r="NE37" s="115"/>
      <c r="NF37" s="115"/>
      <c r="NG37" s="115"/>
      <c r="NH37" s="115"/>
      <c r="NI37" s="115"/>
      <c r="NJ37" s="115"/>
      <c r="NK37" s="115"/>
      <c r="NL37" s="115"/>
      <c r="NM37" s="115"/>
      <c r="NN37" s="115"/>
      <c r="NO37" s="115"/>
      <c r="NP37" s="115"/>
      <c r="NQ37" s="115"/>
      <c r="NR37" s="115"/>
      <c r="NS37" s="115"/>
      <c r="NT37" s="115"/>
      <c r="NU37" s="115"/>
      <c r="NV37" s="115"/>
      <c r="NW37" s="115"/>
      <c r="NX37" s="115"/>
      <c r="NY37" s="115"/>
      <c r="NZ37" s="115"/>
      <c r="OA37" s="115"/>
      <c r="OB37" s="115"/>
      <c r="OC37" s="115"/>
      <c r="OD37" s="115"/>
      <c r="OE37" s="115"/>
      <c r="OF37" s="115"/>
      <c r="OG37" s="115"/>
      <c r="OH37" s="115"/>
      <c r="OI37" s="115"/>
      <c r="OJ37" s="115"/>
      <c r="OK37" s="115"/>
      <c r="OL37" s="115"/>
      <c r="OM37" s="115"/>
      <c r="ON37" s="115"/>
      <c r="OO37" s="115"/>
      <c r="OP37" s="115"/>
      <c r="OQ37" s="115"/>
      <c r="OR37" s="115"/>
      <c r="OS37" s="115"/>
      <c r="OT37" s="115"/>
      <c r="OU37" s="115"/>
      <c r="OV37" s="115"/>
      <c r="OW37" s="115"/>
      <c r="OX37" s="115"/>
      <c r="OY37" s="115"/>
      <c r="OZ37" s="115"/>
      <c r="PA37" s="115"/>
      <c r="PB37" s="115"/>
      <c r="PC37" s="115"/>
      <c r="PD37" s="115"/>
      <c r="PE37" s="115"/>
      <c r="PF37" s="115"/>
      <c r="PG37" s="115"/>
      <c r="PH37" s="115"/>
      <c r="PI37" s="115"/>
      <c r="PJ37" s="115"/>
      <c r="PK37" s="115"/>
      <c r="PL37" s="115"/>
      <c r="PM37" s="115"/>
      <c r="PN37" s="115"/>
      <c r="PO37" s="115"/>
      <c r="PP37" s="115"/>
      <c r="PQ37" s="115"/>
      <c r="PR37" s="115"/>
      <c r="PS37" s="115"/>
      <c r="PT37" s="115"/>
      <c r="PU37" s="115"/>
      <c r="PV37" s="115"/>
      <c r="PW37" s="115"/>
      <c r="PX37" s="115"/>
      <c r="PY37" s="115"/>
      <c r="PZ37" s="115"/>
      <c r="QA37" s="115"/>
      <c r="QB37" s="115"/>
      <c r="QC37" s="115"/>
      <c r="QD37" s="115"/>
      <c r="QE37" s="115"/>
      <c r="QF37" s="115"/>
      <c r="QG37" s="115"/>
      <c r="QH37" s="115"/>
      <c r="QI37" s="115"/>
      <c r="QJ37" s="115"/>
      <c r="QK37" s="115"/>
      <c r="QL37" s="115"/>
      <c r="QM37" s="115"/>
      <c r="QN37" s="115"/>
      <c r="QO37" s="115"/>
      <c r="QP37" s="115"/>
      <c r="QQ37" s="115"/>
      <c r="QR37" s="115"/>
      <c r="QS37" s="115"/>
      <c r="QT37" s="115"/>
      <c r="QU37" s="115"/>
      <c r="QV37" s="115"/>
      <c r="QW37" s="115"/>
      <c r="QX37" s="115"/>
      <c r="QY37" s="115"/>
      <c r="QZ37" s="115"/>
      <c r="RA37" s="115"/>
      <c r="RB37" s="115"/>
      <c r="RC37" s="115"/>
      <c r="RD37" s="115"/>
      <c r="RE37" s="115"/>
      <c r="RF37" s="115"/>
      <c r="RG37" s="115"/>
      <c r="RH37" s="115"/>
      <c r="RI37" s="115"/>
      <c r="RJ37" s="115"/>
      <c r="RK37" s="115"/>
      <c r="RL37" s="115"/>
      <c r="RM37" s="115"/>
      <c r="RN37" s="115"/>
      <c r="RO37" s="115"/>
      <c r="RP37" s="115"/>
      <c r="RQ37" s="115"/>
      <c r="RR37" s="115"/>
      <c r="RS37" s="115"/>
      <c r="RT37" s="115"/>
      <c r="RU37" s="115"/>
      <c r="RV37" s="115"/>
      <c r="RW37" s="115"/>
      <c r="RX37" s="115"/>
      <c r="RY37" s="115"/>
      <c r="RZ37" s="115"/>
      <c r="SA37" s="115"/>
      <c r="SB37" s="115"/>
      <c r="SC37" s="115"/>
      <c r="SD37" s="115"/>
      <c r="SE37" s="115"/>
      <c r="SF37" s="115"/>
      <c r="SG37" s="115"/>
      <c r="SH37" s="115"/>
    </row>
    <row r="38" spans="1:502" x14ac:dyDescent="0.25">
      <c r="A38" s="20"/>
      <c r="B38" s="115" t="s">
        <v>35</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c r="IW38" s="115"/>
      <c r="IX38" s="115"/>
      <c r="IY38" s="115"/>
      <c r="IZ38" s="115"/>
      <c r="JA38" s="115"/>
      <c r="JB38" s="115"/>
      <c r="JC38" s="115"/>
      <c r="JD38" s="115"/>
      <c r="JE38" s="115"/>
      <c r="JF38" s="115"/>
      <c r="JG38" s="115"/>
      <c r="JH38" s="115"/>
      <c r="JI38" s="115"/>
      <c r="JJ38" s="115"/>
      <c r="JK38" s="115"/>
      <c r="JL38" s="115"/>
      <c r="JM38" s="115"/>
      <c r="JN38" s="115"/>
      <c r="JO38" s="115"/>
      <c r="JP38" s="115"/>
      <c r="JQ38" s="115"/>
      <c r="JR38" s="115"/>
      <c r="JS38" s="115"/>
      <c r="JT38" s="115"/>
      <c r="JU38" s="115"/>
      <c r="JV38" s="115"/>
      <c r="JW38" s="115"/>
      <c r="JX38" s="115"/>
      <c r="JY38" s="115"/>
      <c r="JZ38" s="115"/>
      <c r="KA38" s="115"/>
      <c r="KB38" s="115"/>
      <c r="KC38" s="115"/>
      <c r="KD38" s="115"/>
      <c r="KE38" s="115"/>
      <c r="KF38" s="115"/>
      <c r="KG38" s="115"/>
      <c r="KH38" s="115"/>
      <c r="KI38" s="115"/>
      <c r="KJ38" s="115"/>
      <c r="KK38" s="115"/>
      <c r="KL38" s="115"/>
      <c r="KM38" s="115"/>
      <c r="KN38" s="115"/>
      <c r="KO38" s="115"/>
      <c r="KP38" s="115"/>
      <c r="KQ38" s="115"/>
      <c r="KR38" s="115"/>
      <c r="KS38" s="115"/>
      <c r="KT38" s="115"/>
      <c r="KU38" s="115"/>
      <c r="KV38" s="115"/>
      <c r="KW38" s="115"/>
      <c r="KX38" s="115"/>
      <c r="KY38" s="115"/>
      <c r="KZ38" s="115"/>
      <c r="LA38" s="115"/>
      <c r="LB38" s="115"/>
      <c r="LC38" s="115"/>
      <c r="LD38" s="115"/>
      <c r="LE38" s="115"/>
      <c r="LF38" s="115"/>
      <c r="LG38" s="115"/>
      <c r="LH38" s="115"/>
      <c r="LI38" s="115"/>
      <c r="LJ38" s="115"/>
      <c r="LK38" s="115"/>
      <c r="LL38" s="115"/>
      <c r="LM38" s="115"/>
      <c r="LN38" s="115"/>
      <c r="LO38" s="115"/>
      <c r="LP38" s="115"/>
      <c r="LQ38" s="115"/>
      <c r="LR38" s="115"/>
      <c r="LS38" s="115"/>
      <c r="LT38" s="115"/>
      <c r="LU38" s="115"/>
      <c r="LV38" s="115"/>
      <c r="LW38" s="115"/>
      <c r="LX38" s="115"/>
      <c r="LY38" s="115"/>
      <c r="LZ38" s="115"/>
      <c r="MA38" s="115"/>
      <c r="MB38" s="115"/>
      <c r="MC38" s="115"/>
      <c r="MD38" s="115"/>
      <c r="ME38" s="115"/>
      <c r="MF38" s="115"/>
      <c r="MG38" s="115"/>
      <c r="MH38" s="115"/>
      <c r="MI38" s="115"/>
      <c r="MJ38" s="115"/>
      <c r="MK38" s="115"/>
      <c r="ML38" s="115"/>
      <c r="MM38" s="115"/>
      <c r="MN38" s="115"/>
      <c r="MO38" s="115"/>
      <c r="MP38" s="115"/>
      <c r="MQ38" s="115"/>
      <c r="MR38" s="115"/>
      <c r="MS38" s="115"/>
      <c r="MT38" s="115"/>
      <c r="MU38" s="115"/>
      <c r="MV38" s="115"/>
      <c r="MW38" s="115"/>
      <c r="MX38" s="115"/>
      <c r="MY38" s="115"/>
      <c r="MZ38" s="115"/>
      <c r="NA38" s="115"/>
      <c r="NB38" s="115"/>
      <c r="NC38" s="115"/>
      <c r="ND38" s="115"/>
      <c r="NE38" s="115"/>
      <c r="NF38" s="115"/>
      <c r="NG38" s="115"/>
      <c r="NH38" s="115"/>
      <c r="NI38" s="115"/>
      <c r="NJ38" s="115"/>
      <c r="NK38" s="115"/>
      <c r="NL38" s="115"/>
      <c r="NM38" s="115"/>
      <c r="NN38" s="115"/>
      <c r="NO38" s="115"/>
      <c r="NP38" s="115"/>
      <c r="NQ38" s="115"/>
      <c r="NR38" s="115"/>
      <c r="NS38" s="115"/>
      <c r="NT38" s="115"/>
      <c r="NU38" s="115"/>
      <c r="NV38" s="115"/>
      <c r="NW38" s="115"/>
      <c r="NX38" s="115"/>
      <c r="NY38" s="115"/>
      <c r="NZ38" s="115"/>
      <c r="OA38" s="115"/>
      <c r="OB38" s="115"/>
      <c r="OC38" s="115"/>
      <c r="OD38" s="115"/>
      <c r="OE38" s="115"/>
      <c r="OF38" s="115"/>
      <c r="OG38" s="115"/>
      <c r="OH38" s="115"/>
      <c r="OI38" s="115"/>
      <c r="OJ38" s="115"/>
      <c r="OK38" s="115"/>
      <c r="OL38" s="115"/>
      <c r="OM38" s="115"/>
      <c r="ON38" s="115"/>
      <c r="OO38" s="115"/>
      <c r="OP38" s="115"/>
      <c r="OQ38" s="115"/>
      <c r="OR38" s="115"/>
      <c r="OS38" s="115"/>
      <c r="OT38" s="115"/>
      <c r="OU38" s="115"/>
      <c r="OV38" s="115"/>
      <c r="OW38" s="115"/>
      <c r="OX38" s="115"/>
      <c r="OY38" s="115"/>
      <c r="OZ38" s="115"/>
      <c r="PA38" s="115"/>
      <c r="PB38" s="115"/>
      <c r="PC38" s="115"/>
      <c r="PD38" s="115"/>
      <c r="PE38" s="115"/>
      <c r="PF38" s="115"/>
      <c r="PG38" s="115"/>
      <c r="PH38" s="115"/>
      <c r="PI38" s="115"/>
      <c r="PJ38" s="115"/>
      <c r="PK38" s="115"/>
      <c r="PL38" s="115"/>
      <c r="PM38" s="115"/>
      <c r="PN38" s="115"/>
      <c r="PO38" s="115"/>
      <c r="PP38" s="115"/>
      <c r="PQ38" s="115"/>
      <c r="PR38" s="115"/>
      <c r="PS38" s="115"/>
      <c r="PT38" s="115"/>
      <c r="PU38" s="115"/>
      <c r="PV38" s="115"/>
      <c r="PW38" s="115"/>
      <c r="PX38" s="115"/>
      <c r="PY38" s="115"/>
      <c r="PZ38" s="115"/>
      <c r="QA38" s="115"/>
      <c r="QB38" s="115"/>
      <c r="QC38" s="115"/>
      <c r="QD38" s="115"/>
      <c r="QE38" s="115"/>
      <c r="QF38" s="115"/>
      <c r="QG38" s="115"/>
      <c r="QH38" s="115"/>
      <c r="QI38" s="115"/>
      <c r="QJ38" s="115"/>
      <c r="QK38" s="115"/>
      <c r="QL38" s="115"/>
      <c r="QM38" s="115"/>
      <c r="QN38" s="115"/>
      <c r="QO38" s="115"/>
      <c r="QP38" s="115"/>
      <c r="QQ38" s="115"/>
      <c r="QR38" s="115"/>
      <c r="QS38" s="115"/>
      <c r="QT38" s="115"/>
      <c r="QU38" s="115"/>
      <c r="QV38" s="115"/>
      <c r="QW38" s="115"/>
      <c r="QX38" s="115"/>
      <c r="QY38" s="115"/>
      <c r="QZ38" s="115"/>
      <c r="RA38" s="115"/>
      <c r="RB38" s="115"/>
      <c r="RC38" s="115"/>
      <c r="RD38" s="115"/>
      <c r="RE38" s="115"/>
      <c r="RF38" s="115"/>
      <c r="RG38" s="115"/>
      <c r="RH38" s="115"/>
      <c r="RI38" s="115"/>
      <c r="RJ38" s="115"/>
      <c r="RK38" s="115"/>
      <c r="RL38" s="115"/>
      <c r="RM38" s="115"/>
      <c r="RN38" s="115"/>
      <c r="RO38" s="115"/>
      <c r="RP38" s="115"/>
      <c r="RQ38" s="115"/>
      <c r="RR38" s="115"/>
      <c r="RS38" s="115"/>
      <c r="RT38" s="115"/>
      <c r="RU38" s="115"/>
      <c r="RV38" s="115"/>
      <c r="RW38" s="115"/>
      <c r="RX38" s="115"/>
      <c r="RY38" s="115"/>
      <c r="RZ38" s="115"/>
      <c r="SA38" s="115"/>
      <c r="SB38" s="115"/>
      <c r="SC38" s="115"/>
      <c r="SD38" s="115"/>
      <c r="SE38" s="115"/>
      <c r="SF38" s="115"/>
      <c r="SG38" s="115"/>
      <c r="SH38" s="115"/>
    </row>
    <row r="39" spans="1:502" x14ac:dyDescent="0.25">
      <c r="A39" s="20">
        <v>1</v>
      </c>
      <c r="B39" s="117" t="s">
        <v>32</v>
      </c>
      <c r="C39" s="118"/>
      <c r="D39" s="118"/>
      <c r="E39" s="118"/>
      <c r="F39" s="118"/>
      <c r="G39" s="118"/>
      <c r="H39" s="118"/>
      <c r="I39" s="118"/>
      <c r="J39" s="118"/>
      <c r="K39" s="118"/>
      <c r="L39" s="118"/>
      <c r="M39" s="124"/>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c r="FQ39" s="125"/>
      <c r="FR39" s="125"/>
      <c r="FS39" s="125"/>
      <c r="FT39" s="125"/>
      <c r="FU39" s="125"/>
      <c r="FV39" s="125"/>
      <c r="FW39" s="125"/>
      <c r="FX39" s="125"/>
      <c r="FY39" s="125"/>
      <c r="FZ39" s="125"/>
      <c r="GA39" s="125"/>
      <c r="GB39" s="125"/>
      <c r="GC39" s="125"/>
      <c r="GD39" s="125"/>
      <c r="GE39" s="125"/>
      <c r="GF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125"/>
      <c r="HC39" s="125"/>
      <c r="HD39" s="125"/>
      <c r="HE39" s="125"/>
      <c r="HF39" s="125"/>
      <c r="HG39" s="125"/>
      <c r="HH39" s="125"/>
      <c r="HI39" s="125"/>
      <c r="HJ39" s="125"/>
      <c r="HK39" s="125"/>
      <c r="HL39" s="125"/>
      <c r="HM39" s="125"/>
      <c r="HN39" s="125"/>
      <c r="HO39" s="125"/>
      <c r="HP39" s="125"/>
      <c r="HQ39" s="125"/>
      <c r="HR39" s="125"/>
      <c r="HS39" s="125"/>
      <c r="HT39" s="125"/>
      <c r="HU39" s="125"/>
      <c r="HV39" s="125"/>
      <c r="HW39" s="125"/>
      <c r="HX39" s="125"/>
      <c r="HY39" s="125"/>
      <c r="HZ39" s="125"/>
      <c r="IA39" s="125"/>
      <c r="IB39" s="125"/>
      <c r="IC39" s="125"/>
      <c r="ID39" s="125"/>
      <c r="IE39" s="125"/>
      <c r="IF39" s="125"/>
      <c r="IG39" s="125"/>
      <c r="IH39" s="125"/>
      <c r="II39" s="125"/>
      <c r="IJ39" s="125"/>
      <c r="IK39" s="125"/>
      <c r="IL39" s="125"/>
      <c r="IM39" s="125"/>
      <c r="IN39" s="125"/>
      <c r="IO39" s="125"/>
      <c r="IP39" s="125"/>
      <c r="IQ39" s="125"/>
      <c r="IR39" s="125"/>
      <c r="IS39" s="125"/>
      <c r="IT39" s="125"/>
      <c r="IU39" s="125"/>
      <c r="IV39" s="125"/>
      <c r="IW39" s="125"/>
      <c r="IX39" s="125"/>
      <c r="IY39" s="125"/>
      <c r="IZ39" s="125"/>
      <c r="JA39" s="125"/>
      <c r="JB39" s="125"/>
      <c r="JC39" s="125"/>
      <c r="JD39" s="125"/>
      <c r="JE39" s="125"/>
      <c r="JF39" s="125"/>
      <c r="JG39" s="125"/>
      <c r="JH39" s="125"/>
      <c r="JI39" s="125"/>
      <c r="JJ39" s="125"/>
      <c r="JK39" s="125"/>
      <c r="JL39" s="125"/>
      <c r="JM39" s="125"/>
      <c r="JN39" s="125"/>
      <c r="JO39" s="125"/>
      <c r="JP39" s="125"/>
      <c r="JQ39" s="125"/>
      <c r="JR39" s="125"/>
      <c r="JS39" s="125"/>
      <c r="JT39" s="125"/>
      <c r="JU39" s="125"/>
      <c r="JV39" s="125"/>
      <c r="JW39" s="125"/>
      <c r="JX39" s="125"/>
      <c r="JY39" s="125"/>
      <c r="JZ39" s="125"/>
      <c r="KA39" s="125"/>
      <c r="KB39" s="125"/>
      <c r="KC39" s="125"/>
      <c r="KD39" s="125"/>
      <c r="KE39" s="125"/>
      <c r="KF39" s="125"/>
      <c r="KG39" s="125"/>
      <c r="KH39" s="125"/>
      <c r="KI39" s="125"/>
      <c r="KJ39" s="125"/>
      <c r="KK39" s="125"/>
      <c r="KL39" s="125"/>
      <c r="KM39" s="125"/>
      <c r="KN39" s="125"/>
      <c r="KO39" s="125"/>
      <c r="KP39" s="125"/>
      <c r="KQ39" s="125"/>
      <c r="KR39" s="125"/>
      <c r="KS39" s="125"/>
      <c r="KT39" s="125"/>
      <c r="KU39" s="125"/>
      <c r="KV39" s="125"/>
      <c r="KW39" s="125"/>
      <c r="KX39" s="125"/>
      <c r="KY39" s="125"/>
      <c r="KZ39" s="125"/>
      <c r="LA39" s="125"/>
      <c r="LB39" s="125"/>
      <c r="LC39" s="125"/>
      <c r="LD39" s="125"/>
      <c r="LE39" s="125"/>
      <c r="LF39" s="125"/>
      <c r="LG39" s="125"/>
      <c r="LH39" s="125"/>
      <c r="LI39" s="125"/>
      <c r="LJ39" s="125"/>
      <c r="LK39" s="125"/>
      <c r="LL39" s="125"/>
      <c r="LM39" s="125"/>
      <c r="LN39" s="125"/>
      <c r="LO39" s="125"/>
      <c r="LP39" s="125"/>
      <c r="LQ39" s="125"/>
      <c r="LR39" s="125"/>
      <c r="LS39" s="125"/>
      <c r="LT39" s="125"/>
      <c r="LU39" s="125"/>
      <c r="LV39" s="125"/>
      <c r="LW39" s="125"/>
      <c r="LX39" s="125"/>
      <c r="LY39" s="125"/>
      <c r="LZ39" s="125"/>
      <c r="MA39" s="125"/>
      <c r="MB39" s="125"/>
      <c r="MC39" s="125"/>
      <c r="MD39" s="125"/>
      <c r="ME39" s="125"/>
      <c r="MF39" s="125"/>
      <c r="MG39" s="125"/>
      <c r="MH39" s="125"/>
      <c r="MI39" s="125"/>
      <c r="MJ39" s="125"/>
      <c r="MK39" s="125"/>
      <c r="ML39" s="125"/>
      <c r="MM39" s="125"/>
      <c r="MN39" s="125"/>
      <c r="MO39" s="125"/>
      <c r="MP39" s="125"/>
      <c r="MQ39" s="125"/>
      <c r="MR39" s="125"/>
      <c r="MS39" s="125"/>
      <c r="MT39" s="125"/>
      <c r="MU39" s="125"/>
      <c r="MV39" s="125"/>
      <c r="MW39" s="125"/>
      <c r="MX39" s="125"/>
      <c r="MY39" s="125"/>
      <c r="MZ39" s="125"/>
      <c r="NA39" s="125"/>
      <c r="NB39" s="125"/>
      <c r="NC39" s="125"/>
      <c r="ND39" s="125"/>
      <c r="NE39" s="125"/>
      <c r="NF39" s="125"/>
      <c r="NG39" s="125"/>
      <c r="NH39" s="125"/>
      <c r="NI39" s="125"/>
      <c r="NJ39" s="125"/>
      <c r="NK39" s="125"/>
      <c r="NL39" s="125"/>
      <c r="NM39" s="125"/>
      <c r="NN39" s="125"/>
      <c r="NO39" s="125"/>
      <c r="NP39" s="125"/>
      <c r="NQ39" s="125"/>
      <c r="NR39" s="125"/>
      <c r="NS39" s="125"/>
      <c r="NT39" s="125"/>
      <c r="NU39" s="125"/>
      <c r="NV39" s="125"/>
      <c r="NW39" s="125"/>
      <c r="NX39" s="125"/>
      <c r="NY39" s="125"/>
      <c r="NZ39" s="125"/>
      <c r="OA39" s="125"/>
      <c r="OB39" s="125"/>
      <c r="OC39" s="125"/>
      <c r="OD39" s="125"/>
      <c r="OE39" s="125"/>
      <c r="OF39" s="125"/>
      <c r="OG39" s="125"/>
      <c r="OH39" s="125"/>
      <c r="OI39" s="125"/>
      <c r="OJ39" s="125"/>
      <c r="OK39" s="125"/>
      <c r="OL39" s="125"/>
      <c r="OM39" s="125"/>
      <c r="ON39" s="125"/>
      <c r="OO39" s="125"/>
      <c r="OP39" s="125"/>
      <c r="OQ39" s="125"/>
      <c r="OR39" s="125"/>
      <c r="OS39" s="125"/>
      <c r="OT39" s="125"/>
      <c r="OU39" s="125"/>
      <c r="OV39" s="125"/>
      <c r="OW39" s="125"/>
      <c r="OX39" s="125"/>
      <c r="OY39" s="125"/>
      <c r="OZ39" s="125"/>
      <c r="PA39" s="125"/>
      <c r="PB39" s="125"/>
      <c r="PC39" s="125"/>
      <c r="PD39" s="125"/>
      <c r="PE39" s="125"/>
      <c r="PF39" s="125"/>
      <c r="PG39" s="125"/>
      <c r="PH39" s="125"/>
      <c r="PI39" s="125"/>
      <c r="PJ39" s="125"/>
      <c r="PK39" s="125"/>
      <c r="PL39" s="125"/>
      <c r="PM39" s="125"/>
      <c r="PN39" s="125"/>
      <c r="PO39" s="125"/>
      <c r="PP39" s="125"/>
      <c r="PQ39" s="125"/>
      <c r="PR39" s="125"/>
      <c r="PS39" s="125"/>
      <c r="PT39" s="125"/>
      <c r="PU39" s="125"/>
      <c r="PV39" s="125"/>
      <c r="PW39" s="125"/>
      <c r="PX39" s="125"/>
      <c r="PY39" s="125"/>
      <c r="PZ39" s="125"/>
      <c r="QA39" s="125"/>
      <c r="QB39" s="125"/>
      <c r="QC39" s="125"/>
      <c r="QD39" s="125"/>
      <c r="QE39" s="125"/>
      <c r="QF39" s="125"/>
      <c r="QG39" s="125"/>
      <c r="QH39" s="125"/>
      <c r="QI39" s="125"/>
      <c r="QJ39" s="125"/>
      <c r="QK39" s="125"/>
      <c r="QL39" s="125"/>
      <c r="QM39" s="125"/>
      <c r="QN39" s="125"/>
      <c r="QO39" s="125"/>
      <c r="QP39" s="125"/>
      <c r="QQ39" s="125"/>
      <c r="QR39" s="125"/>
      <c r="QS39" s="125"/>
      <c r="QT39" s="125"/>
      <c r="QU39" s="125"/>
      <c r="QV39" s="125"/>
      <c r="QW39" s="125"/>
      <c r="QX39" s="125"/>
      <c r="QY39" s="125"/>
      <c r="QZ39" s="125"/>
      <c r="RA39" s="125"/>
      <c r="RB39" s="125"/>
      <c r="RC39" s="125"/>
      <c r="RD39" s="125"/>
      <c r="RE39" s="125"/>
      <c r="RF39" s="125"/>
      <c r="RG39" s="125"/>
      <c r="RH39" s="125"/>
      <c r="RI39" s="125"/>
      <c r="RJ39" s="125"/>
      <c r="RK39" s="125"/>
      <c r="RL39" s="125"/>
      <c r="RM39" s="125"/>
      <c r="RN39" s="125"/>
      <c r="RO39" s="125"/>
      <c r="RP39" s="125"/>
      <c r="RQ39" s="125"/>
      <c r="RR39" s="125"/>
      <c r="RS39" s="125"/>
      <c r="RT39" s="125"/>
      <c r="RU39" s="125"/>
      <c r="RV39" s="125"/>
      <c r="RW39" s="125"/>
      <c r="RX39" s="125"/>
      <c r="RY39" s="125"/>
      <c r="RZ39" s="125"/>
      <c r="SA39" s="125"/>
      <c r="SB39" s="125"/>
      <c r="SC39" s="125"/>
      <c r="SD39" s="125"/>
      <c r="SE39" s="125"/>
      <c r="SF39" s="125"/>
      <c r="SG39" s="125"/>
      <c r="SH39" s="125"/>
    </row>
    <row r="40" spans="1:502" x14ac:dyDescent="0.25">
      <c r="A40" s="20">
        <v>2</v>
      </c>
      <c r="B40" s="117" t="s">
        <v>33</v>
      </c>
      <c r="C40" s="118"/>
      <c r="D40" s="118"/>
      <c r="E40" s="118"/>
      <c r="F40" s="118"/>
      <c r="G40" s="118"/>
      <c r="H40" s="118"/>
      <c r="I40" s="118"/>
      <c r="J40" s="118"/>
      <c r="K40" s="118"/>
      <c r="L40" s="118"/>
      <c r="M40" s="124"/>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c r="IW40" s="125"/>
      <c r="IX40" s="125"/>
      <c r="IY40" s="125"/>
      <c r="IZ40" s="125"/>
      <c r="JA40" s="125"/>
      <c r="JB40" s="125"/>
      <c r="JC40" s="125"/>
      <c r="JD40" s="125"/>
      <c r="JE40" s="125"/>
      <c r="JF40" s="125"/>
      <c r="JG40" s="125"/>
      <c r="JH40" s="125"/>
      <c r="JI40" s="125"/>
      <c r="JJ40" s="125"/>
      <c r="JK40" s="125"/>
      <c r="JL40" s="125"/>
      <c r="JM40" s="125"/>
      <c r="JN40" s="125"/>
      <c r="JO40" s="125"/>
      <c r="JP40" s="125"/>
      <c r="JQ40" s="125"/>
      <c r="JR40" s="125"/>
      <c r="JS40" s="125"/>
      <c r="JT40" s="125"/>
      <c r="JU40" s="125"/>
      <c r="JV40" s="125"/>
      <c r="JW40" s="125"/>
      <c r="JX40" s="125"/>
      <c r="JY40" s="125"/>
      <c r="JZ40" s="125"/>
      <c r="KA40" s="125"/>
      <c r="KB40" s="125"/>
      <c r="KC40" s="125"/>
      <c r="KD40" s="125"/>
      <c r="KE40" s="125"/>
      <c r="KF40" s="125"/>
      <c r="KG40" s="125"/>
      <c r="KH40" s="125"/>
      <c r="KI40" s="125"/>
      <c r="KJ40" s="125"/>
      <c r="KK40" s="125"/>
      <c r="KL40" s="125"/>
      <c r="KM40" s="125"/>
      <c r="KN40" s="125"/>
      <c r="KO40" s="125"/>
      <c r="KP40" s="125"/>
      <c r="KQ40" s="125"/>
      <c r="KR40" s="125"/>
      <c r="KS40" s="125"/>
      <c r="KT40" s="125"/>
      <c r="KU40" s="125"/>
      <c r="KV40" s="125"/>
      <c r="KW40" s="125"/>
      <c r="KX40" s="125"/>
      <c r="KY40" s="125"/>
      <c r="KZ40" s="125"/>
      <c r="LA40" s="125"/>
      <c r="LB40" s="125"/>
      <c r="LC40" s="125"/>
      <c r="LD40" s="125"/>
      <c r="LE40" s="125"/>
      <c r="LF40" s="125"/>
      <c r="LG40" s="125"/>
      <c r="LH40" s="125"/>
      <c r="LI40" s="125"/>
      <c r="LJ40" s="125"/>
      <c r="LK40" s="125"/>
      <c r="LL40" s="125"/>
      <c r="LM40" s="125"/>
      <c r="LN40" s="125"/>
      <c r="LO40" s="125"/>
      <c r="LP40" s="125"/>
      <c r="LQ40" s="125"/>
      <c r="LR40" s="125"/>
      <c r="LS40" s="125"/>
      <c r="LT40" s="125"/>
      <c r="LU40" s="125"/>
      <c r="LV40" s="125"/>
      <c r="LW40" s="125"/>
      <c r="LX40" s="125"/>
      <c r="LY40" s="125"/>
      <c r="LZ40" s="125"/>
      <c r="MA40" s="125"/>
      <c r="MB40" s="125"/>
      <c r="MC40" s="125"/>
      <c r="MD40" s="125"/>
      <c r="ME40" s="125"/>
      <c r="MF40" s="125"/>
      <c r="MG40" s="125"/>
      <c r="MH40" s="125"/>
      <c r="MI40" s="125"/>
      <c r="MJ40" s="125"/>
      <c r="MK40" s="125"/>
      <c r="ML40" s="125"/>
      <c r="MM40" s="125"/>
      <c r="MN40" s="125"/>
      <c r="MO40" s="125"/>
      <c r="MP40" s="125"/>
      <c r="MQ40" s="125"/>
      <c r="MR40" s="125"/>
      <c r="MS40" s="125"/>
      <c r="MT40" s="125"/>
      <c r="MU40" s="125"/>
      <c r="MV40" s="125"/>
      <c r="MW40" s="125"/>
      <c r="MX40" s="125"/>
      <c r="MY40" s="125"/>
      <c r="MZ40" s="125"/>
      <c r="NA40" s="125"/>
      <c r="NB40" s="125"/>
      <c r="NC40" s="125"/>
      <c r="ND40" s="125"/>
      <c r="NE40" s="125"/>
      <c r="NF40" s="125"/>
      <c r="NG40" s="125"/>
      <c r="NH40" s="125"/>
      <c r="NI40" s="125"/>
      <c r="NJ40" s="125"/>
      <c r="NK40" s="125"/>
      <c r="NL40" s="125"/>
      <c r="NM40" s="125"/>
      <c r="NN40" s="125"/>
      <c r="NO40" s="125"/>
      <c r="NP40" s="125"/>
      <c r="NQ40" s="125"/>
      <c r="NR40" s="125"/>
      <c r="NS40" s="125"/>
      <c r="NT40" s="125"/>
      <c r="NU40" s="125"/>
      <c r="NV40" s="125"/>
      <c r="NW40" s="125"/>
      <c r="NX40" s="125"/>
      <c r="NY40" s="125"/>
      <c r="NZ40" s="125"/>
      <c r="OA40" s="125"/>
      <c r="OB40" s="125"/>
      <c r="OC40" s="125"/>
      <c r="OD40" s="125"/>
      <c r="OE40" s="125"/>
      <c r="OF40" s="125"/>
      <c r="OG40" s="125"/>
      <c r="OH40" s="125"/>
      <c r="OI40" s="125"/>
      <c r="OJ40" s="125"/>
      <c r="OK40" s="125"/>
      <c r="OL40" s="125"/>
      <c r="OM40" s="125"/>
      <c r="ON40" s="125"/>
      <c r="OO40" s="125"/>
      <c r="OP40" s="125"/>
      <c r="OQ40" s="125"/>
      <c r="OR40" s="125"/>
      <c r="OS40" s="125"/>
      <c r="OT40" s="125"/>
      <c r="OU40" s="125"/>
      <c r="OV40" s="125"/>
      <c r="OW40" s="125"/>
      <c r="OX40" s="125"/>
      <c r="OY40" s="125"/>
      <c r="OZ40" s="125"/>
      <c r="PA40" s="125"/>
      <c r="PB40" s="125"/>
      <c r="PC40" s="125"/>
      <c r="PD40" s="125"/>
      <c r="PE40" s="125"/>
      <c r="PF40" s="125"/>
      <c r="PG40" s="125"/>
      <c r="PH40" s="125"/>
      <c r="PI40" s="125"/>
      <c r="PJ40" s="125"/>
      <c r="PK40" s="125"/>
      <c r="PL40" s="125"/>
      <c r="PM40" s="125"/>
      <c r="PN40" s="125"/>
      <c r="PO40" s="125"/>
      <c r="PP40" s="125"/>
      <c r="PQ40" s="125"/>
      <c r="PR40" s="125"/>
      <c r="PS40" s="125"/>
      <c r="PT40" s="125"/>
      <c r="PU40" s="125"/>
      <c r="PV40" s="125"/>
      <c r="PW40" s="125"/>
      <c r="PX40" s="125"/>
      <c r="PY40" s="125"/>
      <c r="PZ40" s="125"/>
      <c r="QA40" s="125"/>
      <c r="QB40" s="125"/>
      <c r="QC40" s="125"/>
      <c r="QD40" s="125"/>
      <c r="QE40" s="125"/>
      <c r="QF40" s="125"/>
      <c r="QG40" s="125"/>
      <c r="QH40" s="125"/>
      <c r="QI40" s="125"/>
      <c r="QJ40" s="125"/>
      <c r="QK40" s="125"/>
      <c r="QL40" s="125"/>
      <c r="QM40" s="125"/>
      <c r="QN40" s="125"/>
      <c r="QO40" s="125"/>
      <c r="QP40" s="125"/>
      <c r="QQ40" s="125"/>
      <c r="QR40" s="125"/>
      <c r="QS40" s="125"/>
      <c r="QT40" s="125"/>
      <c r="QU40" s="125"/>
      <c r="QV40" s="125"/>
      <c r="QW40" s="125"/>
      <c r="QX40" s="125"/>
      <c r="QY40" s="125"/>
      <c r="QZ40" s="125"/>
      <c r="RA40" s="125"/>
      <c r="RB40" s="125"/>
      <c r="RC40" s="125"/>
      <c r="RD40" s="125"/>
      <c r="RE40" s="125"/>
      <c r="RF40" s="125"/>
      <c r="RG40" s="125"/>
      <c r="RH40" s="125"/>
      <c r="RI40" s="125"/>
      <c r="RJ40" s="125"/>
      <c r="RK40" s="125"/>
      <c r="RL40" s="125"/>
      <c r="RM40" s="125"/>
      <c r="RN40" s="125"/>
      <c r="RO40" s="125"/>
      <c r="RP40" s="125"/>
      <c r="RQ40" s="125"/>
      <c r="RR40" s="125"/>
      <c r="RS40" s="125"/>
      <c r="RT40" s="125"/>
      <c r="RU40" s="125"/>
      <c r="RV40" s="125"/>
      <c r="RW40" s="125"/>
      <c r="RX40" s="125"/>
      <c r="RY40" s="125"/>
      <c r="RZ40" s="125"/>
      <c r="SA40" s="125"/>
      <c r="SB40" s="125"/>
      <c r="SC40" s="125"/>
      <c r="SD40" s="125"/>
      <c r="SE40" s="125"/>
      <c r="SF40" s="125"/>
      <c r="SG40" s="125"/>
      <c r="SH40" s="125"/>
    </row>
    <row r="41" spans="1:502" x14ac:dyDescent="0.25">
      <c r="A41" s="20"/>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7"/>
      <c r="DV41" s="127"/>
      <c r="DW41" s="127"/>
      <c r="DX41" s="127"/>
      <c r="DY41" s="127"/>
      <c r="DZ41" s="127"/>
      <c r="EA41" s="127"/>
      <c r="EB41" s="127"/>
      <c r="EC41" s="127"/>
      <c r="ED41" s="127"/>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7"/>
      <c r="IP41" s="127"/>
      <c r="IQ41" s="127"/>
      <c r="IR41" s="127"/>
      <c r="IS41" s="127"/>
      <c r="IT41" s="127"/>
      <c r="IU41" s="127"/>
      <c r="IV41" s="127"/>
      <c r="IW41" s="127"/>
      <c r="IX41" s="127"/>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7"/>
      <c r="NJ41" s="127"/>
      <c r="NK41" s="127"/>
      <c r="NL41" s="127"/>
      <c r="NM41" s="127"/>
      <c r="NN41" s="127"/>
      <c r="NO41" s="127"/>
      <c r="NP41" s="127"/>
      <c r="NQ41" s="127"/>
      <c r="NR41" s="127"/>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7"/>
      <c r="SD41" s="127"/>
      <c r="SE41" s="127"/>
      <c r="SF41" s="127"/>
      <c r="SG41" s="127"/>
      <c r="SH41" s="127"/>
    </row>
    <row r="42" spans="1:502" x14ac:dyDescent="0.25">
      <c r="A42" s="20"/>
      <c r="B42" s="115" t="s">
        <v>70</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7"/>
      <c r="EA42" s="127"/>
      <c r="EB42" s="127"/>
      <c r="EC42" s="127"/>
      <c r="ED42" s="127"/>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7"/>
      <c r="IP42" s="127"/>
      <c r="IQ42" s="127"/>
      <c r="IR42" s="127"/>
      <c r="IS42" s="127"/>
      <c r="IT42" s="127"/>
      <c r="IU42" s="127"/>
      <c r="IV42" s="127"/>
      <c r="IW42" s="127"/>
      <c r="IX42" s="127"/>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7"/>
      <c r="NJ42" s="127"/>
      <c r="NK42" s="127"/>
      <c r="NL42" s="127"/>
      <c r="NM42" s="127"/>
      <c r="NN42" s="127"/>
      <c r="NO42" s="127"/>
      <c r="NP42" s="127"/>
      <c r="NQ42" s="127"/>
      <c r="NR42" s="127"/>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7"/>
      <c r="SD42" s="127"/>
      <c r="SE42" s="127"/>
      <c r="SF42" s="127"/>
      <c r="SG42" s="127"/>
      <c r="SH42" s="127"/>
    </row>
    <row r="43" spans="1:502" x14ac:dyDescent="0.25">
      <c r="A43" s="20">
        <v>1</v>
      </c>
      <c r="B43" s="128" t="s">
        <v>64</v>
      </c>
      <c r="C43" s="118"/>
      <c r="D43" s="118"/>
      <c r="E43" s="118"/>
      <c r="F43" s="118"/>
      <c r="G43" s="118"/>
      <c r="H43" s="118"/>
      <c r="I43" s="118"/>
      <c r="J43" s="118"/>
      <c r="K43" s="118"/>
      <c r="L43" s="118"/>
      <c r="M43" s="124"/>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H43" s="125"/>
      <c r="HI43" s="125"/>
      <c r="HJ43" s="125"/>
      <c r="HK43" s="125"/>
      <c r="HL43" s="125"/>
      <c r="HM43" s="125"/>
      <c r="HN43" s="125"/>
      <c r="HO43" s="125"/>
      <c r="HP43" s="125"/>
      <c r="HQ43" s="125"/>
      <c r="HR43" s="125"/>
      <c r="HS43" s="125"/>
      <c r="HT43" s="125"/>
      <c r="HU43" s="125"/>
      <c r="HV43" s="125"/>
      <c r="HW43" s="125"/>
      <c r="HX43" s="125"/>
      <c r="HY43" s="125"/>
      <c r="HZ43" s="125"/>
      <c r="IA43" s="125"/>
      <c r="IB43" s="125"/>
      <c r="IC43" s="125"/>
      <c r="ID43" s="125"/>
      <c r="IE43" s="125"/>
      <c r="IF43" s="125"/>
      <c r="IG43" s="125"/>
      <c r="IH43" s="125"/>
      <c r="II43" s="125"/>
      <c r="IJ43" s="125"/>
      <c r="IK43" s="125"/>
      <c r="IL43" s="125"/>
      <c r="IM43" s="125"/>
      <c r="IN43" s="125"/>
      <c r="IO43" s="125"/>
      <c r="IP43" s="125"/>
      <c r="IQ43" s="125"/>
      <c r="IR43" s="125"/>
      <c r="IS43" s="125"/>
      <c r="IT43" s="125"/>
      <c r="IU43" s="125"/>
      <c r="IV43" s="125"/>
      <c r="IW43" s="125"/>
      <c r="IX43" s="125"/>
      <c r="IY43" s="125"/>
      <c r="IZ43" s="125"/>
      <c r="JA43" s="125"/>
      <c r="JB43" s="125"/>
      <c r="JC43" s="125"/>
      <c r="JD43" s="125"/>
      <c r="JE43" s="125"/>
      <c r="JF43" s="125"/>
      <c r="JG43" s="125"/>
      <c r="JH43" s="125"/>
      <c r="JI43" s="125"/>
      <c r="JJ43" s="125"/>
      <c r="JK43" s="125"/>
      <c r="JL43" s="125"/>
      <c r="JM43" s="125"/>
      <c r="JN43" s="125"/>
      <c r="JO43" s="125"/>
      <c r="JP43" s="125"/>
      <c r="JQ43" s="125"/>
      <c r="JR43" s="125"/>
      <c r="JS43" s="125"/>
      <c r="JT43" s="125"/>
      <c r="JU43" s="125"/>
      <c r="JV43" s="125"/>
      <c r="JW43" s="125"/>
      <c r="JX43" s="125"/>
      <c r="JY43" s="125"/>
      <c r="JZ43" s="125"/>
      <c r="KA43" s="125"/>
      <c r="KB43" s="125"/>
      <c r="KC43" s="125"/>
      <c r="KD43" s="125"/>
      <c r="KE43" s="125"/>
      <c r="KF43" s="125"/>
      <c r="KG43" s="125"/>
      <c r="KH43" s="125"/>
      <c r="KI43" s="125"/>
      <c r="KJ43" s="125"/>
      <c r="KK43" s="125"/>
      <c r="KL43" s="125"/>
      <c r="KM43" s="125"/>
      <c r="KN43" s="125"/>
      <c r="KO43" s="125"/>
      <c r="KP43" s="125"/>
      <c r="KQ43" s="125"/>
      <c r="KR43" s="125"/>
      <c r="KS43" s="125"/>
      <c r="KT43" s="125"/>
      <c r="KU43" s="125"/>
      <c r="KV43" s="125"/>
      <c r="KW43" s="125"/>
      <c r="KX43" s="125"/>
      <c r="KY43" s="125"/>
      <c r="KZ43" s="125"/>
      <c r="LA43" s="125"/>
      <c r="LB43" s="125"/>
      <c r="LC43" s="125"/>
      <c r="LD43" s="125"/>
      <c r="LE43" s="125"/>
      <c r="LF43" s="125"/>
      <c r="LG43" s="125"/>
      <c r="LH43" s="125"/>
      <c r="LI43" s="125"/>
      <c r="LJ43" s="125"/>
      <c r="LK43" s="125"/>
      <c r="LL43" s="125"/>
      <c r="LM43" s="125"/>
      <c r="LN43" s="125"/>
      <c r="LO43" s="125"/>
      <c r="LP43" s="125"/>
      <c r="LQ43" s="125"/>
      <c r="LR43" s="125"/>
      <c r="LS43" s="125"/>
      <c r="LT43" s="125"/>
      <c r="LU43" s="125"/>
      <c r="LV43" s="125"/>
      <c r="LW43" s="125"/>
      <c r="LX43" s="125"/>
      <c r="LY43" s="125"/>
      <c r="LZ43" s="125"/>
      <c r="MA43" s="125"/>
      <c r="MB43" s="125"/>
      <c r="MC43" s="125"/>
      <c r="MD43" s="125"/>
      <c r="ME43" s="125"/>
      <c r="MF43" s="125"/>
      <c r="MG43" s="125"/>
      <c r="MH43" s="125"/>
      <c r="MI43" s="125"/>
      <c r="MJ43" s="125"/>
      <c r="MK43" s="125"/>
      <c r="ML43" s="125"/>
      <c r="MM43" s="125"/>
      <c r="MN43" s="125"/>
      <c r="MO43" s="125"/>
      <c r="MP43" s="125"/>
      <c r="MQ43" s="125"/>
      <c r="MR43" s="125"/>
      <c r="MS43" s="125"/>
      <c r="MT43" s="125"/>
      <c r="MU43" s="125"/>
      <c r="MV43" s="125"/>
      <c r="MW43" s="125"/>
      <c r="MX43" s="125"/>
      <c r="MY43" s="125"/>
      <c r="MZ43" s="125"/>
      <c r="NA43" s="125"/>
      <c r="NB43" s="125"/>
      <c r="NC43" s="125"/>
      <c r="ND43" s="125"/>
      <c r="NE43" s="125"/>
      <c r="NF43" s="125"/>
      <c r="NG43" s="125"/>
      <c r="NH43" s="125"/>
      <c r="NI43" s="125"/>
      <c r="NJ43" s="125"/>
      <c r="NK43" s="125"/>
      <c r="NL43" s="125"/>
      <c r="NM43" s="125"/>
      <c r="NN43" s="125"/>
      <c r="NO43" s="125"/>
      <c r="NP43" s="125"/>
      <c r="NQ43" s="125"/>
      <c r="NR43" s="125"/>
      <c r="NS43" s="125"/>
      <c r="NT43" s="125"/>
      <c r="NU43" s="125"/>
      <c r="NV43" s="125"/>
      <c r="NW43" s="125"/>
      <c r="NX43" s="125"/>
      <c r="NY43" s="125"/>
      <c r="NZ43" s="125"/>
      <c r="OA43" s="125"/>
      <c r="OB43" s="125"/>
      <c r="OC43" s="125"/>
      <c r="OD43" s="125"/>
      <c r="OE43" s="125"/>
      <c r="OF43" s="125"/>
      <c r="OG43" s="125"/>
      <c r="OH43" s="125"/>
      <c r="OI43" s="125"/>
      <c r="OJ43" s="125"/>
      <c r="OK43" s="125"/>
      <c r="OL43" s="125"/>
      <c r="OM43" s="125"/>
      <c r="ON43" s="125"/>
      <c r="OO43" s="125"/>
      <c r="OP43" s="125"/>
      <c r="OQ43" s="125"/>
      <c r="OR43" s="125"/>
      <c r="OS43" s="125"/>
      <c r="OT43" s="125"/>
      <c r="OU43" s="125"/>
      <c r="OV43" s="125"/>
      <c r="OW43" s="125"/>
      <c r="OX43" s="125"/>
      <c r="OY43" s="125"/>
      <c r="OZ43" s="125"/>
      <c r="PA43" s="125"/>
      <c r="PB43" s="125"/>
      <c r="PC43" s="125"/>
      <c r="PD43" s="125"/>
      <c r="PE43" s="125"/>
      <c r="PF43" s="125"/>
      <c r="PG43" s="125"/>
      <c r="PH43" s="125"/>
      <c r="PI43" s="125"/>
      <c r="PJ43" s="125"/>
      <c r="PK43" s="125"/>
      <c r="PL43" s="125"/>
      <c r="PM43" s="125"/>
      <c r="PN43" s="125"/>
      <c r="PO43" s="125"/>
      <c r="PP43" s="125"/>
      <c r="PQ43" s="125"/>
      <c r="PR43" s="125"/>
      <c r="PS43" s="125"/>
      <c r="PT43" s="125"/>
      <c r="PU43" s="125"/>
      <c r="PV43" s="125"/>
      <c r="PW43" s="125"/>
      <c r="PX43" s="125"/>
      <c r="PY43" s="125"/>
      <c r="PZ43" s="125"/>
      <c r="QA43" s="125"/>
      <c r="QB43" s="125"/>
      <c r="QC43" s="125"/>
      <c r="QD43" s="125"/>
      <c r="QE43" s="125"/>
      <c r="QF43" s="125"/>
      <c r="QG43" s="125"/>
      <c r="QH43" s="125"/>
      <c r="QI43" s="125"/>
      <c r="QJ43" s="125"/>
      <c r="QK43" s="125"/>
      <c r="QL43" s="125"/>
      <c r="QM43" s="125"/>
      <c r="QN43" s="125"/>
      <c r="QO43" s="125"/>
      <c r="QP43" s="125"/>
      <c r="QQ43" s="125"/>
      <c r="QR43" s="125"/>
      <c r="QS43" s="125"/>
      <c r="QT43" s="125"/>
      <c r="QU43" s="125"/>
      <c r="QV43" s="125"/>
      <c r="QW43" s="125"/>
      <c r="QX43" s="125"/>
      <c r="QY43" s="125"/>
      <c r="QZ43" s="125"/>
      <c r="RA43" s="125"/>
      <c r="RB43" s="125"/>
      <c r="RC43" s="125"/>
      <c r="RD43" s="125"/>
      <c r="RE43" s="125"/>
      <c r="RF43" s="125"/>
      <c r="RG43" s="125"/>
      <c r="RH43" s="125"/>
      <c r="RI43" s="125"/>
      <c r="RJ43" s="125"/>
      <c r="RK43" s="125"/>
      <c r="RL43" s="125"/>
      <c r="RM43" s="125"/>
      <c r="RN43" s="125"/>
      <c r="RO43" s="125"/>
      <c r="RP43" s="125"/>
      <c r="RQ43" s="125"/>
      <c r="RR43" s="125"/>
      <c r="RS43" s="125"/>
      <c r="RT43" s="125"/>
      <c r="RU43" s="125"/>
      <c r="RV43" s="125"/>
      <c r="RW43" s="125"/>
      <c r="RX43" s="125"/>
      <c r="RY43" s="125"/>
      <c r="RZ43" s="125"/>
      <c r="SA43" s="125"/>
      <c r="SB43" s="125"/>
      <c r="SC43" s="125"/>
      <c r="SD43" s="125"/>
      <c r="SE43" s="125"/>
      <c r="SF43" s="125"/>
      <c r="SG43" s="125"/>
      <c r="SH43" s="125"/>
    </row>
    <row r="44" spans="1:502" ht="26.4" x14ac:dyDescent="0.25">
      <c r="A44" s="20">
        <v>2</v>
      </c>
      <c r="B44" s="128" t="s">
        <v>65</v>
      </c>
      <c r="C44" s="118"/>
      <c r="D44" s="118"/>
      <c r="E44" s="118"/>
      <c r="F44" s="118"/>
      <c r="G44" s="118"/>
      <c r="H44" s="118"/>
      <c r="I44" s="118"/>
      <c r="J44" s="118"/>
      <c r="K44" s="118"/>
      <c r="L44" s="118"/>
      <c r="M44" s="124"/>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c r="IV44" s="125"/>
      <c r="IW44" s="125"/>
      <c r="IX44" s="125"/>
      <c r="IY44" s="125"/>
      <c r="IZ44" s="125"/>
      <c r="JA44" s="125"/>
      <c r="JB44" s="125"/>
      <c r="JC44" s="125"/>
      <c r="JD44" s="125"/>
      <c r="JE44" s="125"/>
      <c r="JF44" s="125"/>
      <c r="JG44" s="125"/>
      <c r="JH44" s="125"/>
      <c r="JI44" s="125"/>
      <c r="JJ44" s="125"/>
      <c r="JK44" s="125"/>
      <c r="JL44" s="125"/>
      <c r="JM44" s="125"/>
      <c r="JN44" s="125"/>
      <c r="JO44" s="125"/>
      <c r="JP44" s="125"/>
      <c r="JQ44" s="125"/>
      <c r="JR44" s="125"/>
      <c r="JS44" s="125"/>
      <c r="JT44" s="125"/>
      <c r="JU44" s="125"/>
      <c r="JV44" s="125"/>
      <c r="JW44" s="125"/>
      <c r="JX44" s="125"/>
      <c r="JY44" s="125"/>
      <c r="JZ44" s="125"/>
      <c r="KA44" s="125"/>
      <c r="KB44" s="125"/>
      <c r="KC44" s="125"/>
      <c r="KD44" s="125"/>
      <c r="KE44" s="125"/>
      <c r="KF44" s="125"/>
      <c r="KG44" s="125"/>
      <c r="KH44" s="125"/>
      <c r="KI44" s="125"/>
      <c r="KJ44" s="125"/>
      <c r="KK44" s="125"/>
      <c r="KL44" s="125"/>
      <c r="KM44" s="125"/>
      <c r="KN44" s="125"/>
      <c r="KO44" s="125"/>
      <c r="KP44" s="125"/>
      <c r="KQ44" s="125"/>
      <c r="KR44" s="125"/>
      <c r="KS44" s="125"/>
      <c r="KT44" s="125"/>
      <c r="KU44" s="125"/>
      <c r="KV44" s="125"/>
      <c r="KW44" s="125"/>
      <c r="KX44" s="125"/>
      <c r="KY44" s="125"/>
      <c r="KZ44" s="125"/>
      <c r="LA44" s="125"/>
      <c r="LB44" s="125"/>
      <c r="LC44" s="125"/>
      <c r="LD44" s="125"/>
      <c r="LE44" s="125"/>
      <c r="LF44" s="125"/>
      <c r="LG44" s="125"/>
      <c r="LH44" s="125"/>
      <c r="LI44" s="125"/>
      <c r="LJ44" s="125"/>
      <c r="LK44" s="125"/>
      <c r="LL44" s="125"/>
      <c r="LM44" s="125"/>
      <c r="LN44" s="125"/>
      <c r="LO44" s="125"/>
      <c r="LP44" s="125"/>
      <c r="LQ44" s="125"/>
      <c r="LR44" s="125"/>
      <c r="LS44" s="125"/>
      <c r="LT44" s="125"/>
      <c r="LU44" s="125"/>
      <c r="LV44" s="125"/>
      <c r="LW44" s="125"/>
      <c r="LX44" s="125"/>
      <c r="LY44" s="125"/>
      <c r="LZ44" s="125"/>
      <c r="MA44" s="125"/>
      <c r="MB44" s="125"/>
      <c r="MC44" s="125"/>
      <c r="MD44" s="125"/>
      <c r="ME44" s="125"/>
      <c r="MF44" s="125"/>
      <c r="MG44" s="125"/>
      <c r="MH44" s="125"/>
      <c r="MI44" s="125"/>
      <c r="MJ44" s="125"/>
      <c r="MK44" s="125"/>
      <c r="ML44" s="125"/>
      <c r="MM44" s="125"/>
      <c r="MN44" s="125"/>
      <c r="MO44" s="125"/>
      <c r="MP44" s="125"/>
      <c r="MQ44" s="125"/>
      <c r="MR44" s="125"/>
      <c r="MS44" s="125"/>
      <c r="MT44" s="125"/>
      <c r="MU44" s="125"/>
      <c r="MV44" s="125"/>
      <c r="MW44" s="125"/>
      <c r="MX44" s="125"/>
      <c r="MY44" s="125"/>
      <c r="MZ44" s="125"/>
      <c r="NA44" s="125"/>
      <c r="NB44" s="125"/>
      <c r="NC44" s="125"/>
      <c r="ND44" s="125"/>
      <c r="NE44" s="125"/>
      <c r="NF44" s="125"/>
      <c r="NG44" s="125"/>
      <c r="NH44" s="125"/>
      <c r="NI44" s="125"/>
      <c r="NJ44" s="125"/>
      <c r="NK44" s="125"/>
      <c r="NL44" s="125"/>
      <c r="NM44" s="125"/>
      <c r="NN44" s="125"/>
      <c r="NO44" s="125"/>
      <c r="NP44" s="125"/>
      <c r="NQ44" s="125"/>
      <c r="NR44" s="125"/>
      <c r="NS44" s="125"/>
      <c r="NT44" s="125"/>
      <c r="NU44" s="125"/>
      <c r="NV44" s="125"/>
      <c r="NW44" s="125"/>
      <c r="NX44" s="125"/>
      <c r="NY44" s="125"/>
      <c r="NZ44" s="125"/>
      <c r="OA44" s="125"/>
      <c r="OB44" s="125"/>
      <c r="OC44" s="125"/>
      <c r="OD44" s="125"/>
      <c r="OE44" s="125"/>
      <c r="OF44" s="125"/>
      <c r="OG44" s="125"/>
      <c r="OH44" s="125"/>
      <c r="OI44" s="125"/>
      <c r="OJ44" s="125"/>
      <c r="OK44" s="125"/>
      <c r="OL44" s="125"/>
      <c r="OM44" s="125"/>
      <c r="ON44" s="125"/>
      <c r="OO44" s="125"/>
      <c r="OP44" s="125"/>
      <c r="OQ44" s="125"/>
      <c r="OR44" s="125"/>
      <c r="OS44" s="125"/>
      <c r="OT44" s="125"/>
      <c r="OU44" s="125"/>
      <c r="OV44" s="125"/>
      <c r="OW44" s="125"/>
      <c r="OX44" s="125"/>
      <c r="OY44" s="125"/>
      <c r="OZ44" s="125"/>
      <c r="PA44" s="125"/>
      <c r="PB44" s="125"/>
      <c r="PC44" s="125"/>
      <c r="PD44" s="125"/>
      <c r="PE44" s="125"/>
      <c r="PF44" s="125"/>
      <c r="PG44" s="125"/>
      <c r="PH44" s="125"/>
      <c r="PI44" s="125"/>
      <c r="PJ44" s="125"/>
      <c r="PK44" s="125"/>
      <c r="PL44" s="125"/>
      <c r="PM44" s="125"/>
      <c r="PN44" s="125"/>
      <c r="PO44" s="125"/>
      <c r="PP44" s="125"/>
      <c r="PQ44" s="125"/>
      <c r="PR44" s="125"/>
      <c r="PS44" s="125"/>
      <c r="PT44" s="125"/>
      <c r="PU44" s="125"/>
      <c r="PV44" s="125"/>
      <c r="PW44" s="125"/>
      <c r="PX44" s="125"/>
      <c r="PY44" s="125"/>
      <c r="PZ44" s="125"/>
      <c r="QA44" s="125"/>
      <c r="QB44" s="125"/>
      <c r="QC44" s="125"/>
      <c r="QD44" s="125"/>
      <c r="QE44" s="125"/>
      <c r="QF44" s="125"/>
      <c r="QG44" s="125"/>
      <c r="QH44" s="125"/>
      <c r="QI44" s="125"/>
      <c r="QJ44" s="125"/>
      <c r="QK44" s="125"/>
      <c r="QL44" s="125"/>
      <c r="QM44" s="125"/>
      <c r="QN44" s="125"/>
      <c r="QO44" s="125"/>
      <c r="QP44" s="125"/>
      <c r="QQ44" s="125"/>
      <c r="QR44" s="125"/>
      <c r="QS44" s="125"/>
      <c r="QT44" s="125"/>
      <c r="QU44" s="125"/>
      <c r="QV44" s="125"/>
      <c r="QW44" s="125"/>
      <c r="QX44" s="125"/>
      <c r="QY44" s="125"/>
      <c r="QZ44" s="125"/>
      <c r="RA44" s="125"/>
      <c r="RB44" s="125"/>
      <c r="RC44" s="125"/>
      <c r="RD44" s="125"/>
      <c r="RE44" s="125"/>
      <c r="RF44" s="125"/>
      <c r="RG44" s="125"/>
      <c r="RH44" s="125"/>
      <c r="RI44" s="125"/>
      <c r="RJ44" s="125"/>
      <c r="RK44" s="125"/>
      <c r="RL44" s="125"/>
      <c r="RM44" s="125"/>
      <c r="RN44" s="125"/>
      <c r="RO44" s="125"/>
      <c r="RP44" s="125"/>
      <c r="RQ44" s="125"/>
      <c r="RR44" s="125"/>
      <c r="RS44" s="125"/>
      <c r="RT44" s="125"/>
      <c r="RU44" s="125"/>
      <c r="RV44" s="125"/>
      <c r="RW44" s="125"/>
      <c r="RX44" s="125"/>
      <c r="RY44" s="125"/>
      <c r="RZ44" s="125"/>
      <c r="SA44" s="125"/>
      <c r="SB44" s="125"/>
      <c r="SC44" s="125"/>
      <c r="SD44" s="125"/>
      <c r="SE44" s="125"/>
      <c r="SF44" s="125"/>
      <c r="SG44" s="125"/>
      <c r="SH44" s="125"/>
    </row>
    <row r="45" spans="1:502" x14ac:dyDescent="0.25">
      <c r="A45" s="20"/>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c r="IW45" s="127"/>
      <c r="IX45" s="127"/>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7"/>
      <c r="NJ45" s="127"/>
      <c r="NK45" s="127"/>
      <c r="NL45" s="127"/>
      <c r="NM45" s="127"/>
      <c r="NN45" s="127"/>
      <c r="NO45" s="127"/>
      <c r="NP45" s="127"/>
      <c r="NQ45" s="127"/>
      <c r="NR45" s="127"/>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7"/>
      <c r="SD45" s="127"/>
      <c r="SE45" s="127"/>
      <c r="SF45" s="127"/>
      <c r="SG45" s="127"/>
      <c r="SH45" s="127"/>
    </row>
    <row r="46" spans="1:502" x14ac:dyDescent="0.25">
      <c r="A46" s="20"/>
      <c r="B46" s="115" t="s">
        <v>63</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7"/>
      <c r="IP46" s="127"/>
      <c r="IQ46" s="127"/>
      <c r="IR46" s="127"/>
      <c r="IS46" s="127"/>
      <c r="IT46" s="127"/>
      <c r="IU46" s="127"/>
      <c r="IV46" s="127"/>
      <c r="IW46" s="127"/>
      <c r="IX46" s="127"/>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7"/>
      <c r="NJ46" s="127"/>
      <c r="NK46" s="127"/>
      <c r="NL46" s="127"/>
      <c r="NM46" s="127"/>
      <c r="NN46" s="127"/>
      <c r="NO46" s="127"/>
      <c r="NP46" s="127"/>
      <c r="NQ46" s="127"/>
      <c r="NR46" s="127"/>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7"/>
      <c r="SD46" s="127"/>
      <c r="SE46" s="127"/>
      <c r="SF46" s="127"/>
      <c r="SG46" s="127"/>
      <c r="SH46" s="127"/>
    </row>
    <row r="47" spans="1:502" x14ac:dyDescent="0.25">
      <c r="A47" s="20">
        <v>1</v>
      </c>
      <c r="B47" s="117" t="s">
        <v>66</v>
      </c>
      <c r="C47" s="118"/>
      <c r="D47" s="118"/>
      <c r="E47" s="118"/>
      <c r="F47" s="118"/>
      <c r="G47" s="118"/>
      <c r="H47" s="118"/>
      <c r="I47" s="118"/>
      <c r="J47" s="118"/>
      <c r="K47" s="118"/>
      <c r="L47" s="118"/>
      <c r="M47" s="124"/>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c r="GE47" s="125"/>
      <c r="GF47" s="125"/>
      <c r="GG47" s="125"/>
      <c r="GH47" s="125"/>
      <c r="GI47" s="125"/>
      <c r="GJ47" s="125"/>
      <c r="GK47" s="125"/>
      <c r="GL47" s="125"/>
      <c r="GM47" s="125"/>
      <c r="GN47" s="125"/>
      <c r="GO47" s="125"/>
      <c r="GP47" s="125"/>
      <c r="GQ47" s="125"/>
      <c r="GR47" s="125"/>
      <c r="GS47" s="125"/>
      <c r="GT47" s="125"/>
      <c r="GU47" s="125"/>
      <c r="GV47" s="125"/>
      <c r="GW47" s="125"/>
      <c r="GX47" s="125"/>
      <c r="GY47" s="125"/>
      <c r="GZ47" s="125"/>
      <c r="HA47" s="125"/>
      <c r="HB47" s="125"/>
      <c r="HC47" s="125"/>
      <c r="HD47" s="125"/>
      <c r="HE47" s="125"/>
      <c r="HF47" s="125"/>
      <c r="HG47" s="125"/>
      <c r="HH47" s="125"/>
      <c r="HI47" s="125"/>
      <c r="HJ47" s="125"/>
      <c r="HK47" s="125"/>
      <c r="HL47" s="125"/>
      <c r="HM47" s="125"/>
      <c r="HN47" s="125"/>
      <c r="HO47" s="125"/>
      <c r="HP47" s="125"/>
      <c r="HQ47" s="125"/>
      <c r="HR47" s="125"/>
      <c r="HS47" s="125"/>
      <c r="HT47" s="125"/>
      <c r="HU47" s="125"/>
      <c r="HV47" s="125"/>
      <c r="HW47" s="125"/>
      <c r="HX47" s="125"/>
      <c r="HY47" s="125"/>
      <c r="HZ47" s="125"/>
      <c r="IA47" s="125"/>
      <c r="IB47" s="125"/>
      <c r="IC47" s="125"/>
      <c r="ID47" s="125"/>
      <c r="IE47" s="125"/>
      <c r="IF47" s="125"/>
      <c r="IG47" s="125"/>
      <c r="IH47" s="125"/>
      <c r="II47" s="125"/>
      <c r="IJ47" s="125"/>
      <c r="IK47" s="125"/>
      <c r="IL47" s="125"/>
      <c r="IM47" s="125"/>
      <c r="IN47" s="125"/>
      <c r="IO47" s="125"/>
      <c r="IP47" s="125"/>
      <c r="IQ47" s="125"/>
      <c r="IR47" s="125"/>
      <c r="IS47" s="125"/>
      <c r="IT47" s="125"/>
      <c r="IU47" s="125"/>
      <c r="IV47" s="125"/>
      <c r="IW47" s="125"/>
      <c r="IX47" s="125"/>
      <c r="IY47" s="125"/>
      <c r="IZ47" s="125"/>
      <c r="JA47" s="125"/>
      <c r="JB47" s="125"/>
      <c r="JC47" s="125"/>
      <c r="JD47" s="125"/>
      <c r="JE47" s="125"/>
      <c r="JF47" s="125"/>
      <c r="JG47" s="125"/>
      <c r="JH47" s="125"/>
      <c r="JI47" s="125"/>
      <c r="JJ47" s="125"/>
      <c r="JK47" s="125"/>
      <c r="JL47" s="125"/>
      <c r="JM47" s="125"/>
      <c r="JN47" s="125"/>
      <c r="JO47" s="125"/>
      <c r="JP47" s="125"/>
      <c r="JQ47" s="125"/>
      <c r="JR47" s="125"/>
      <c r="JS47" s="125"/>
      <c r="JT47" s="125"/>
      <c r="JU47" s="125"/>
      <c r="JV47" s="125"/>
      <c r="JW47" s="125"/>
      <c r="JX47" s="125"/>
      <c r="JY47" s="125"/>
      <c r="JZ47" s="125"/>
      <c r="KA47" s="125"/>
      <c r="KB47" s="125"/>
      <c r="KC47" s="125"/>
      <c r="KD47" s="125"/>
      <c r="KE47" s="125"/>
      <c r="KF47" s="125"/>
      <c r="KG47" s="125"/>
      <c r="KH47" s="125"/>
      <c r="KI47" s="125"/>
      <c r="KJ47" s="125"/>
      <c r="KK47" s="125"/>
      <c r="KL47" s="125"/>
      <c r="KM47" s="125"/>
      <c r="KN47" s="125"/>
      <c r="KO47" s="125"/>
      <c r="KP47" s="125"/>
      <c r="KQ47" s="125"/>
      <c r="KR47" s="125"/>
      <c r="KS47" s="125"/>
      <c r="KT47" s="125"/>
      <c r="KU47" s="125"/>
      <c r="KV47" s="125"/>
      <c r="KW47" s="125"/>
      <c r="KX47" s="125"/>
      <c r="KY47" s="125"/>
      <c r="KZ47" s="125"/>
      <c r="LA47" s="125"/>
      <c r="LB47" s="125"/>
      <c r="LC47" s="125"/>
      <c r="LD47" s="125"/>
      <c r="LE47" s="125"/>
      <c r="LF47" s="125"/>
      <c r="LG47" s="125"/>
      <c r="LH47" s="125"/>
      <c r="LI47" s="125"/>
      <c r="LJ47" s="125"/>
      <c r="LK47" s="125"/>
      <c r="LL47" s="125"/>
      <c r="LM47" s="125"/>
      <c r="LN47" s="125"/>
      <c r="LO47" s="125"/>
      <c r="LP47" s="125"/>
      <c r="LQ47" s="125"/>
      <c r="LR47" s="125"/>
      <c r="LS47" s="125"/>
      <c r="LT47" s="125"/>
      <c r="LU47" s="125"/>
      <c r="LV47" s="125"/>
      <c r="LW47" s="125"/>
      <c r="LX47" s="125"/>
      <c r="LY47" s="125"/>
      <c r="LZ47" s="125"/>
      <c r="MA47" s="125"/>
      <c r="MB47" s="125"/>
      <c r="MC47" s="125"/>
      <c r="MD47" s="125"/>
      <c r="ME47" s="125"/>
      <c r="MF47" s="125"/>
      <c r="MG47" s="125"/>
      <c r="MH47" s="125"/>
      <c r="MI47" s="125"/>
      <c r="MJ47" s="125"/>
      <c r="MK47" s="125"/>
      <c r="ML47" s="125"/>
      <c r="MM47" s="125"/>
      <c r="MN47" s="125"/>
      <c r="MO47" s="125"/>
      <c r="MP47" s="125"/>
      <c r="MQ47" s="125"/>
      <c r="MR47" s="125"/>
      <c r="MS47" s="125"/>
      <c r="MT47" s="125"/>
      <c r="MU47" s="125"/>
      <c r="MV47" s="125"/>
      <c r="MW47" s="125"/>
      <c r="MX47" s="125"/>
      <c r="MY47" s="125"/>
      <c r="MZ47" s="125"/>
      <c r="NA47" s="125"/>
      <c r="NB47" s="125"/>
      <c r="NC47" s="125"/>
      <c r="ND47" s="125"/>
      <c r="NE47" s="125"/>
      <c r="NF47" s="125"/>
      <c r="NG47" s="125"/>
      <c r="NH47" s="125"/>
      <c r="NI47" s="125"/>
      <c r="NJ47" s="125"/>
      <c r="NK47" s="125"/>
      <c r="NL47" s="125"/>
      <c r="NM47" s="125"/>
      <c r="NN47" s="125"/>
      <c r="NO47" s="125"/>
      <c r="NP47" s="125"/>
      <c r="NQ47" s="125"/>
      <c r="NR47" s="125"/>
      <c r="NS47" s="125"/>
      <c r="NT47" s="125"/>
      <c r="NU47" s="125"/>
      <c r="NV47" s="125"/>
      <c r="NW47" s="125"/>
      <c r="NX47" s="125"/>
      <c r="NY47" s="125"/>
      <c r="NZ47" s="125"/>
      <c r="OA47" s="125"/>
      <c r="OB47" s="125"/>
      <c r="OC47" s="125"/>
      <c r="OD47" s="125"/>
      <c r="OE47" s="125"/>
      <c r="OF47" s="125"/>
      <c r="OG47" s="125"/>
      <c r="OH47" s="125"/>
      <c r="OI47" s="125"/>
      <c r="OJ47" s="125"/>
      <c r="OK47" s="125"/>
      <c r="OL47" s="125"/>
      <c r="OM47" s="125"/>
      <c r="ON47" s="125"/>
      <c r="OO47" s="125"/>
      <c r="OP47" s="125"/>
      <c r="OQ47" s="125"/>
      <c r="OR47" s="125"/>
      <c r="OS47" s="125"/>
      <c r="OT47" s="125"/>
      <c r="OU47" s="125"/>
      <c r="OV47" s="125"/>
      <c r="OW47" s="125"/>
      <c r="OX47" s="125"/>
      <c r="OY47" s="125"/>
      <c r="OZ47" s="125"/>
      <c r="PA47" s="125"/>
      <c r="PB47" s="125"/>
      <c r="PC47" s="125"/>
      <c r="PD47" s="125"/>
      <c r="PE47" s="125"/>
      <c r="PF47" s="125"/>
      <c r="PG47" s="125"/>
      <c r="PH47" s="125"/>
      <c r="PI47" s="125"/>
      <c r="PJ47" s="125"/>
      <c r="PK47" s="125"/>
      <c r="PL47" s="125"/>
      <c r="PM47" s="125"/>
      <c r="PN47" s="125"/>
      <c r="PO47" s="125"/>
      <c r="PP47" s="125"/>
      <c r="PQ47" s="125"/>
      <c r="PR47" s="125"/>
      <c r="PS47" s="125"/>
      <c r="PT47" s="125"/>
      <c r="PU47" s="125"/>
      <c r="PV47" s="125"/>
      <c r="PW47" s="125"/>
      <c r="PX47" s="125"/>
      <c r="PY47" s="125"/>
      <c r="PZ47" s="125"/>
      <c r="QA47" s="125"/>
      <c r="QB47" s="125"/>
      <c r="QC47" s="125"/>
      <c r="QD47" s="125"/>
      <c r="QE47" s="125"/>
      <c r="QF47" s="125"/>
      <c r="QG47" s="125"/>
      <c r="QH47" s="125"/>
      <c r="QI47" s="125"/>
      <c r="QJ47" s="125"/>
      <c r="QK47" s="125"/>
      <c r="QL47" s="125"/>
      <c r="QM47" s="125"/>
      <c r="QN47" s="125"/>
      <c r="QO47" s="125"/>
      <c r="QP47" s="125"/>
      <c r="QQ47" s="125"/>
      <c r="QR47" s="125"/>
      <c r="QS47" s="125"/>
      <c r="QT47" s="125"/>
      <c r="QU47" s="125"/>
      <c r="QV47" s="125"/>
      <c r="QW47" s="125"/>
      <c r="QX47" s="125"/>
      <c r="QY47" s="125"/>
      <c r="QZ47" s="125"/>
      <c r="RA47" s="125"/>
      <c r="RB47" s="125"/>
      <c r="RC47" s="125"/>
      <c r="RD47" s="125"/>
      <c r="RE47" s="125"/>
      <c r="RF47" s="125"/>
      <c r="RG47" s="125"/>
      <c r="RH47" s="125"/>
      <c r="RI47" s="125"/>
      <c r="RJ47" s="125"/>
      <c r="RK47" s="125"/>
      <c r="RL47" s="125"/>
      <c r="RM47" s="125"/>
      <c r="RN47" s="125"/>
      <c r="RO47" s="125"/>
      <c r="RP47" s="125"/>
      <c r="RQ47" s="125"/>
      <c r="RR47" s="125"/>
      <c r="RS47" s="125"/>
      <c r="RT47" s="125"/>
      <c r="RU47" s="125"/>
      <c r="RV47" s="125"/>
      <c r="RW47" s="125"/>
      <c r="RX47" s="125"/>
      <c r="RY47" s="125"/>
      <c r="RZ47" s="125"/>
      <c r="SA47" s="125"/>
      <c r="SB47" s="125"/>
      <c r="SC47" s="125"/>
      <c r="SD47" s="125"/>
      <c r="SE47" s="125"/>
      <c r="SF47" s="125"/>
      <c r="SG47" s="125"/>
      <c r="SH47" s="125"/>
    </row>
    <row r="48" spans="1:502" x14ac:dyDescent="0.25">
      <c r="A48" s="20">
        <v>2</v>
      </c>
      <c r="B48" s="117" t="s">
        <v>67</v>
      </c>
      <c r="C48" s="118"/>
      <c r="D48" s="118"/>
      <c r="E48" s="118"/>
      <c r="F48" s="118"/>
      <c r="G48" s="118"/>
      <c r="H48" s="118"/>
      <c r="I48" s="118"/>
      <c r="J48" s="118"/>
      <c r="K48" s="118"/>
      <c r="L48" s="118"/>
      <c r="M48" s="124"/>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5"/>
      <c r="IR48" s="125"/>
      <c r="IS48" s="125"/>
      <c r="IT48" s="125"/>
      <c r="IU48" s="125"/>
      <c r="IV48" s="125"/>
      <c r="IW48" s="125"/>
      <c r="IX48" s="125"/>
      <c r="IY48" s="125"/>
      <c r="IZ48" s="125"/>
      <c r="JA48" s="125"/>
      <c r="JB48" s="125"/>
      <c r="JC48" s="125"/>
      <c r="JD48" s="125"/>
      <c r="JE48" s="125"/>
      <c r="JF48" s="125"/>
      <c r="JG48" s="125"/>
      <c r="JH48" s="125"/>
      <c r="JI48" s="125"/>
      <c r="JJ48" s="125"/>
      <c r="JK48" s="125"/>
      <c r="JL48" s="125"/>
      <c r="JM48" s="125"/>
      <c r="JN48" s="125"/>
      <c r="JO48" s="125"/>
      <c r="JP48" s="125"/>
      <c r="JQ48" s="125"/>
      <c r="JR48" s="125"/>
      <c r="JS48" s="125"/>
      <c r="JT48" s="125"/>
      <c r="JU48" s="125"/>
      <c r="JV48" s="125"/>
      <c r="JW48" s="125"/>
      <c r="JX48" s="125"/>
      <c r="JY48" s="125"/>
      <c r="JZ48" s="125"/>
      <c r="KA48" s="125"/>
      <c r="KB48" s="125"/>
      <c r="KC48" s="125"/>
      <c r="KD48" s="125"/>
      <c r="KE48" s="125"/>
      <c r="KF48" s="125"/>
      <c r="KG48" s="125"/>
      <c r="KH48" s="125"/>
      <c r="KI48" s="125"/>
      <c r="KJ48" s="125"/>
      <c r="KK48" s="125"/>
      <c r="KL48" s="125"/>
      <c r="KM48" s="125"/>
      <c r="KN48" s="125"/>
      <c r="KO48" s="125"/>
      <c r="KP48" s="125"/>
      <c r="KQ48" s="125"/>
      <c r="KR48" s="125"/>
      <c r="KS48" s="125"/>
      <c r="KT48" s="125"/>
      <c r="KU48" s="125"/>
      <c r="KV48" s="125"/>
      <c r="KW48" s="125"/>
      <c r="KX48" s="125"/>
      <c r="KY48" s="125"/>
      <c r="KZ48" s="125"/>
      <c r="LA48" s="125"/>
      <c r="LB48" s="125"/>
      <c r="LC48" s="125"/>
      <c r="LD48" s="125"/>
      <c r="LE48" s="125"/>
      <c r="LF48" s="125"/>
      <c r="LG48" s="125"/>
      <c r="LH48" s="125"/>
      <c r="LI48" s="125"/>
      <c r="LJ48" s="125"/>
      <c r="LK48" s="125"/>
      <c r="LL48" s="125"/>
      <c r="LM48" s="125"/>
      <c r="LN48" s="125"/>
      <c r="LO48" s="125"/>
      <c r="LP48" s="125"/>
      <c r="LQ48" s="125"/>
      <c r="LR48" s="125"/>
      <c r="LS48" s="125"/>
      <c r="LT48" s="125"/>
      <c r="LU48" s="125"/>
      <c r="LV48" s="125"/>
      <c r="LW48" s="125"/>
      <c r="LX48" s="125"/>
      <c r="LY48" s="125"/>
      <c r="LZ48" s="125"/>
      <c r="MA48" s="125"/>
      <c r="MB48" s="125"/>
      <c r="MC48" s="125"/>
      <c r="MD48" s="125"/>
      <c r="ME48" s="125"/>
      <c r="MF48" s="125"/>
      <c r="MG48" s="125"/>
      <c r="MH48" s="125"/>
      <c r="MI48" s="125"/>
      <c r="MJ48" s="125"/>
      <c r="MK48" s="125"/>
      <c r="ML48" s="125"/>
      <c r="MM48" s="125"/>
      <c r="MN48" s="125"/>
      <c r="MO48" s="125"/>
      <c r="MP48" s="125"/>
      <c r="MQ48" s="125"/>
      <c r="MR48" s="125"/>
      <c r="MS48" s="125"/>
      <c r="MT48" s="125"/>
      <c r="MU48" s="125"/>
      <c r="MV48" s="125"/>
      <c r="MW48" s="125"/>
      <c r="MX48" s="125"/>
      <c r="MY48" s="125"/>
      <c r="MZ48" s="125"/>
      <c r="NA48" s="125"/>
      <c r="NB48" s="125"/>
      <c r="NC48" s="125"/>
      <c r="ND48" s="125"/>
      <c r="NE48" s="125"/>
      <c r="NF48" s="125"/>
      <c r="NG48" s="125"/>
      <c r="NH48" s="125"/>
      <c r="NI48" s="125"/>
      <c r="NJ48" s="125"/>
      <c r="NK48" s="125"/>
      <c r="NL48" s="125"/>
      <c r="NM48" s="125"/>
      <c r="NN48" s="125"/>
      <c r="NO48" s="125"/>
      <c r="NP48" s="125"/>
      <c r="NQ48" s="125"/>
      <c r="NR48" s="125"/>
      <c r="NS48" s="125"/>
      <c r="NT48" s="125"/>
      <c r="NU48" s="125"/>
      <c r="NV48" s="125"/>
      <c r="NW48" s="125"/>
      <c r="NX48" s="125"/>
      <c r="NY48" s="125"/>
      <c r="NZ48" s="125"/>
      <c r="OA48" s="125"/>
      <c r="OB48" s="125"/>
      <c r="OC48" s="125"/>
      <c r="OD48" s="125"/>
      <c r="OE48" s="125"/>
      <c r="OF48" s="125"/>
      <c r="OG48" s="125"/>
      <c r="OH48" s="125"/>
      <c r="OI48" s="125"/>
      <c r="OJ48" s="125"/>
      <c r="OK48" s="125"/>
      <c r="OL48" s="125"/>
      <c r="OM48" s="125"/>
      <c r="ON48" s="125"/>
      <c r="OO48" s="125"/>
      <c r="OP48" s="125"/>
      <c r="OQ48" s="125"/>
      <c r="OR48" s="125"/>
      <c r="OS48" s="125"/>
      <c r="OT48" s="125"/>
      <c r="OU48" s="125"/>
      <c r="OV48" s="125"/>
      <c r="OW48" s="125"/>
      <c r="OX48" s="125"/>
      <c r="OY48" s="125"/>
      <c r="OZ48" s="125"/>
      <c r="PA48" s="125"/>
      <c r="PB48" s="125"/>
      <c r="PC48" s="125"/>
      <c r="PD48" s="125"/>
      <c r="PE48" s="125"/>
      <c r="PF48" s="125"/>
      <c r="PG48" s="125"/>
      <c r="PH48" s="125"/>
      <c r="PI48" s="125"/>
      <c r="PJ48" s="125"/>
      <c r="PK48" s="125"/>
      <c r="PL48" s="125"/>
      <c r="PM48" s="125"/>
      <c r="PN48" s="125"/>
      <c r="PO48" s="125"/>
      <c r="PP48" s="125"/>
      <c r="PQ48" s="125"/>
      <c r="PR48" s="125"/>
      <c r="PS48" s="125"/>
      <c r="PT48" s="125"/>
      <c r="PU48" s="125"/>
      <c r="PV48" s="125"/>
      <c r="PW48" s="125"/>
      <c r="PX48" s="125"/>
      <c r="PY48" s="125"/>
      <c r="PZ48" s="125"/>
      <c r="QA48" s="125"/>
      <c r="QB48" s="125"/>
      <c r="QC48" s="125"/>
      <c r="QD48" s="125"/>
      <c r="QE48" s="125"/>
      <c r="QF48" s="125"/>
      <c r="QG48" s="125"/>
      <c r="QH48" s="125"/>
      <c r="QI48" s="125"/>
      <c r="QJ48" s="125"/>
      <c r="QK48" s="125"/>
      <c r="QL48" s="125"/>
      <c r="QM48" s="125"/>
      <c r="QN48" s="125"/>
      <c r="QO48" s="125"/>
      <c r="QP48" s="125"/>
      <c r="QQ48" s="125"/>
      <c r="QR48" s="125"/>
      <c r="QS48" s="125"/>
      <c r="QT48" s="125"/>
      <c r="QU48" s="125"/>
      <c r="QV48" s="125"/>
      <c r="QW48" s="125"/>
      <c r="QX48" s="125"/>
      <c r="QY48" s="125"/>
      <c r="QZ48" s="125"/>
      <c r="RA48" s="125"/>
      <c r="RB48" s="125"/>
      <c r="RC48" s="125"/>
      <c r="RD48" s="125"/>
      <c r="RE48" s="125"/>
      <c r="RF48" s="125"/>
      <c r="RG48" s="125"/>
      <c r="RH48" s="125"/>
      <c r="RI48" s="125"/>
      <c r="RJ48" s="125"/>
      <c r="RK48" s="125"/>
      <c r="RL48" s="125"/>
      <c r="RM48" s="125"/>
      <c r="RN48" s="125"/>
      <c r="RO48" s="125"/>
      <c r="RP48" s="125"/>
      <c r="RQ48" s="125"/>
      <c r="RR48" s="125"/>
      <c r="RS48" s="125"/>
      <c r="RT48" s="125"/>
      <c r="RU48" s="125"/>
      <c r="RV48" s="125"/>
      <c r="RW48" s="125"/>
      <c r="RX48" s="125"/>
      <c r="RY48" s="125"/>
      <c r="RZ48" s="125"/>
      <c r="SA48" s="125"/>
      <c r="SB48" s="125"/>
      <c r="SC48" s="125"/>
      <c r="SD48" s="125"/>
      <c r="SE48" s="125"/>
      <c r="SF48" s="125"/>
      <c r="SG48" s="125"/>
      <c r="SH48" s="125"/>
    </row>
    <row r="49" spans="1:502" x14ac:dyDescent="0.25">
      <c r="A49" s="20">
        <v>3</v>
      </c>
      <c r="B49" s="117" t="s">
        <v>51</v>
      </c>
      <c r="C49" s="118"/>
      <c r="D49" s="118"/>
      <c r="E49" s="118"/>
      <c r="F49" s="118"/>
      <c r="G49" s="118"/>
      <c r="H49" s="118"/>
      <c r="I49" s="118"/>
      <c r="J49" s="118"/>
      <c r="K49" s="118"/>
      <c r="L49" s="118"/>
      <c r="M49" s="124"/>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5"/>
      <c r="GQ49" s="125"/>
      <c r="GR49" s="125"/>
      <c r="GS49" s="125"/>
      <c r="GT49" s="125"/>
      <c r="GU49" s="125"/>
      <c r="GV49" s="125"/>
      <c r="GW49" s="125"/>
      <c r="GX49" s="125"/>
      <c r="GY49" s="125"/>
      <c r="GZ49" s="125"/>
      <c r="HA49" s="125"/>
      <c r="HB49" s="125"/>
      <c r="HC49" s="125"/>
      <c r="HD49" s="125"/>
      <c r="HE49" s="125"/>
      <c r="HF49" s="125"/>
      <c r="HG49" s="125"/>
      <c r="HH49" s="125"/>
      <c r="HI49" s="125"/>
      <c r="HJ49" s="125"/>
      <c r="HK49" s="125"/>
      <c r="HL49" s="125"/>
      <c r="HM49" s="125"/>
      <c r="HN49" s="125"/>
      <c r="HO49" s="125"/>
      <c r="HP49" s="125"/>
      <c r="HQ49" s="125"/>
      <c r="HR49" s="125"/>
      <c r="HS49" s="125"/>
      <c r="HT49" s="125"/>
      <c r="HU49" s="125"/>
      <c r="HV49" s="125"/>
      <c r="HW49" s="125"/>
      <c r="HX49" s="125"/>
      <c r="HY49" s="125"/>
      <c r="HZ49" s="125"/>
      <c r="IA49" s="125"/>
      <c r="IB49" s="125"/>
      <c r="IC49" s="125"/>
      <c r="ID49" s="125"/>
      <c r="IE49" s="125"/>
      <c r="IF49" s="125"/>
      <c r="IG49" s="125"/>
      <c r="IH49" s="125"/>
      <c r="II49" s="125"/>
      <c r="IJ49" s="125"/>
      <c r="IK49" s="125"/>
      <c r="IL49" s="125"/>
      <c r="IM49" s="125"/>
      <c r="IN49" s="125"/>
      <c r="IO49" s="125"/>
      <c r="IP49" s="125"/>
      <c r="IQ49" s="125"/>
      <c r="IR49" s="125"/>
      <c r="IS49" s="125"/>
      <c r="IT49" s="125"/>
      <c r="IU49" s="125"/>
      <c r="IV49" s="125"/>
      <c r="IW49" s="125"/>
      <c r="IX49" s="125"/>
      <c r="IY49" s="125"/>
      <c r="IZ49" s="125"/>
      <c r="JA49" s="125"/>
      <c r="JB49" s="125"/>
      <c r="JC49" s="125"/>
      <c r="JD49" s="125"/>
      <c r="JE49" s="125"/>
      <c r="JF49" s="125"/>
      <c r="JG49" s="125"/>
      <c r="JH49" s="125"/>
      <c r="JI49" s="125"/>
      <c r="JJ49" s="125"/>
      <c r="JK49" s="125"/>
      <c r="JL49" s="125"/>
      <c r="JM49" s="125"/>
      <c r="JN49" s="125"/>
      <c r="JO49" s="125"/>
      <c r="JP49" s="125"/>
      <c r="JQ49" s="125"/>
      <c r="JR49" s="125"/>
      <c r="JS49" s="125"/>
      <c r="JT49" s="125"/>
      <c r="JU49" s="125"/>
      <c r="JV49" s="125"/>
      <c r="JW49" s="125"/>
      <c r="JX49" s="125"/>
      <c r="JY49" s="125"/>
      <c r="JZ49" s="125"/>
      <c r="KA49" s="125"/>
      <c r="KB49" s="125"/>
      <c r="KC49" s="125"/>
      <c r="KD49" s="125"/>
      <c r="KE49" s="125"/>
      <c r="KF49" s="125"/>
      <c r="KG49" s="125"/>
      <c r="KH49" s="125"/>
      <c r="KI49" s="125"/>
      <c r="KJ49" s="125"/>
      <c r="KK49" s="125"/>
      <c r="KL49" s="125"/>
      <c r="KM49" s="125"/>
      <c r="KN49" s="125"/>
      <c r="KO49" s="125"/>
      <c r="KP49" s="125"/>
      <c r="KQ49" s="125"/>
      <c r="KR49" s="125"/>
      <c r="KS49" s="125"/>
      <c r="KT49" s="125"/>
      <c r="KU49" s="125"/>
      <c r="KV49" s="125"/>
      <c r="KW49" s="125"/>
      <c r="KX49" s="125"/>
      <c r="KY49" s="125"/>
      <c r="KZ49" s="125"/>
      <c r="LA49" s="125"/>
      <c r="LB49" s="125"/>
      <c r="LC49" s="125"/>
      <c r="LD49" s="125"/>
      <c r="LE49" s="125"/>
      <c r="LF49" s="125"/>
      <c r="LG49" s="125"/>
      <c r="LH49" s="125"/>
      <c r="LI49" s="125"/>
      <c r="LJ49" s="125"/>
      <c r="LK49" s="125"/>
      <c r="LL49" s="125"/>
      <c r="LM49" s="125"/>
      <c r="LN49" s="125"/>
      <c r="LO49" s="125"/>
      <c r="LP49" s="125"/>
      <c r="LQ49" s="125"/>
      <c r="LR49" s="125"/>
      <c r="LS49" s="125"/>
      <c r="LT49" s="125"/>
      <c r="LU49" s="125"/>
      <c r="LV49" s="125"/>
      <c r="LW49" s="125"/>
      <c r="LX49" s="125"/>
      <c r="LY49" s="125"/>
      <c r="LZ49" s="125"/>
      <c r="MA49" s="125"/>
      <c r="MB49" s="125"/>
      <c r="MC49" s="125"/>
      <c r="MD49" s="125"/>
      <c r="ME49" s="125"/>
      <c r="MF49" s="125"/>
      <c r="MG49" s="125"/>
      <c r="MH49" s="125"/>
      <c r="MI49" s="125"/>
      <c r="MJ49" s="125"/>
      <c r="MK49" s="125"/>
      <c r="ML49" s="125"/>
      <c r="MM49" s="125"/>
      <c r="MN49" s="125"/>
      <c r="MO49" s="125"/>
      <c r="MP49" s="125"/>
      <c r="MQ49" s="125"/>
      <c r="MR49" s="125"/>
      <c r="MS49" s="125"/>
      <c r="MT49" s="125"/>
      <c r="MU49" s="125"/>
      <c r="MV49" s="125"/>
      <c r="MW49" s="125"/>
      <c r="MX49" s="125"/>
      <c r="MY49" s="125"/>
      <c r="MZ49" s="125"/>
      <c r="NA49" s="125"/>
      <c r="NB49" s="125"/>
      <c r="NC49" s="125"/>
      <c r="ND49" s="125"/>
      <c r="NE49" s="125"/>
      <c r="NF49" s="125"/>
      <c r="NG49" s="125"/>
      <c r="NH49" s="125"/>
      <c r="NI49" s="125"/>
      <c r="NJ49" s="125"/>
      <c r="NK49" s="125"/>
      <c r="NL49" s="125"/>
      <c r="NM49" s="125"/>
      <c r="NN49" s="125"/>
      <c r="NO49" s="125"/>
      <c r="NP49" s="125"/>
      <c r="NQ49" s="125"/>
      <c r="NR49" s="125"/>
      <c r="NS49" s="125"/>
      <c r="NT49" s="125"/>
      <c r="NU49" s="125"/>
      <c r="NV49" s="125"/>
      <c r="NW49" s="125"/>
      <c r="NX49" s="125"/>
      <c r="NY49" s="125"/>
      <c r="NZ49" s="125"/>
      <c r="OA49" s="125"/>
      <c r="OB49" s="125"/>
      <c r="OC49" s="125"/>
      <c r="OD49" s="125"/>
      <c r="OE49" s="125"/>
      <c r="OF49" s="125"/>
      <c r="OG49" s="125"/>
      <c r="OH49" s="125"/>
      <c r="OI49" s="125"/>
      <c r="OJ49" s="125"/>
      <c r="OK49" s="125"/>
      <c r="OL49" s="125"/>
      <c r="OM49" s="125"/>
      <c r="ON49" s="125"/>
      <c r="OO49" s="125"/>
      <c r="OP49" s="125"/>
      <c r="OQ49" s="125"/>
      <c r="OR49" s="125"/>
      <c r="OS49" s="125"/>
      <c r="OT49" s="125"/>
      <c r="OU49" s="125"/>
      <c r="OV49" s="125"/>
      <c r="OW49" s="125"/>
      <c r="OX49" s="125"/>
      <c r="OY49" s="125"/>
      <c r="OZ49" s="125"/>
      <c r="PA49" s="125"/>
      <c r="PB49" s="125"/>
      <c r="PC49" s="125"/>
      <c r="PD49" s="125"/>
      <c r="PE49" s="125"/>
      <c r="PF49" s="125"/>
      <c r="PG49" s="125"/>
      <c r="PH49" s="125"/>
      <c r="PI49" s="125"/>
      <c r="PJ49" s="125"/>
      <c r="PK49" s="125"/>
      <c r="PL49" s="125"/>
      <c r="PM49" s="125"/>
      <c r="PN49" s="125"/>
      <c r="PO49" s="125"/>
      <c r="PP49" s="125"/>
      <c r="PQ49" s="125"/>
      <c r="PR49" s="125"/>
      <c r="PS49" s="125"/>
      <c r="PT49" s="125"/>
      <c r="PU49" s="125"/>
      <c r="PV49" s="125"/>
      <c r="PW49" s="125"/>
      <c r="PX49" s="125"/>
      <c r="PY49" s="125"/>
      <c r="PZ49" s="125"/>
      <c r="QA49" s="125"/>
      <c r="QB49" s="125"/>
      <c r="QC49" s="125"/>
      <c r="QD49" s="125"/>
      <c r="QE49" s="125"/>
      <c r="QF49" s="125"/>
      <c r="QG49" s="125"/>
      <c r="QH49" s="125"/>
      <c r="QI49" s="125"/>
      <c r="QJ49" s="125"/>
      <c r="QK49" s="125"/>
      <c r="QL49" s="125"/>
      <c r="QM49" s="125"/>
      <c r="QN49" s="125"/>
      <c r="QO49" s="125"/>
      <c r="QP49" s="125"/>
      <c r="QQ49" s="125"/>
      <c r="QR49" s="125"/>
      <c r="QS49" s="125"/>
      <c r="QT49" s="125"/>
      <c r="QU49" s="125"/>
      <c r="QV49" s="125"/>
      <c r="QW49" s="125"/>
      <c r="QX49" s="125"/>
      <c r="QY49" s="125"/>
      <c r="QZ49" s="125"/>
      <c r="RA49" s="125"/>
      <c r="RB49" s="125"/>
      <c r="RC49" s="125"/>
      <c r="RD49" s="125"/>
      <c r="RE49" s="125"/>
      <c r="RF49" s="125"/>
      <c r="RG49" s="125"/>
      <c r="RH49" s="125"/>
      <c r="RI49" s="125"/>
      <c r="RJ49" s="125"/>
      <c r="RK49" s="125"/>
      <c r="RL49" s="125"/>
      <c r="RM49" s="125"/>
      <c r="RN49" s="125"/>
      <c r="RO49" s="125"/>
      <c r="RP49" s="125"/>
      <c r="RQ49" s="125"/>
      <c r="RR49" s="125"/>
      <c r="RS49" s="125"/>
      <c r="RT49" s="125"/>
      <c r="RU49" s="125"/>
      <c r="RV49" s="125"/>
      <c r="RW49" s="125"/>
      <c r="RX49" s="125"/>
      <c r="RY49" s="125"/>
      <c r="RZ49" s="125"/>
      <c r="SA49" s="125"/>
      <c r="SB49" s="125"/>
      <c r="SC49" s="125"/>
      <c r="SD49" s="125"/>
      <c r="SE49" s="125"/>
      <c r="SF49" s="125"/>
      <c r="SG49" s="125"/>
      <c r="SH49" s="125"/>
    </row>
    <row r="50" spans="1:502" x14ac:dyDescent="0.25">
      <c r="A50" s="20">
        <v>4</v>
      </c>
      <c r="B50" s="117" t="s">
        <v>52</v>
      </c>
      <c r="C50" s="118"/>
      <c r="D50" s="118"/>
      <c r="E50" s="118"/>
      <c r="F50" s="118"/>
      <c r="G50" s="118"/>
      <c r="H50" s="118"/>
      <c r="I50" s="118"/>
      <c r="J50" s="118"/>
      <c r="K50" s="118"/>
      <c r="L50" s="118"/>
      <c r="M50" s="124"/>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5"/>
      <c r="FD50" s="125"/>
      <c r="FE50" s="125"/>
      <c r="FF50" s="125"/>
      <c r="FG50" s="125"/>
      <c r="FH50" s="125"/>
      <c r="FI50" s="125"/>
      <c r="FJ50" s="125"/>
      <c r="FK50" s="125"/>
      <c r="FL50" s="125"/>
      <c r="FM50" s="125"/>
      <c r="FN50" s="125"/>
      <c r="FO50" s="125"/>
      <c r="FP50" s="125"/>
      <c r="FQ50" s="125"/>
      <c r="FR50" s="125"/>
      <c r="FS50" s="125"/>
      <c r="FT50" s="125"/>
      <c r="FU50" s="125"/>
      <c r="FV50" s="125"/>
      <c r="FW50" s="125"/>
      <c r="FX50" s="125"/>
      <c r="FY50" s="125"/>
      <c r="FZ50" s="125"/>
      <c r="GA50" s="125"/>
      <c r="GB50" s="125"/>
      <c r="GC50" s="125"/>
      <c r="GD50" s="125"/>
      <c r="GE50" s="125"/>
      <c r="GF50" s="125"/>
      <c r="GG50" s="125"/>
      <c r="GH50" s="125"/>
      <c r="GI50" s="125"/>
      <c r="GJ50" s="125"/>
      <c r="GK50" s="125"/>
      <c r="GL50" s="125"/>
      <c r="GM50" s="125"/>
      <c r="GN50" s="125"/>
      <c r="GO50" s="125"/>
      <c r="GP50" s="125"/>
      <c r="GQ50" s="125"/>
      <c r="GR50" s="125"/>
      <c r="GS50" s="125"/>
      <c r="GT50" s="125"/>
      <c r="GU50" s="125"/>
      <c r="GV50" s="125"/>
      <c r="GW50" s="125"/>
      <c r="GX50" s="125"/>
      <c r="GY50" s="125"/>
      <c r="GZ50" s="125"/>
      <c r="HA50" s="125"/>
      <c r="HB50" s="125"/>
      <c r="HC50" s="125"/>
      <c r="HD50" s="125"/>
      <c r="HE50" s="125"/>
      <c r="HF50" s="125"/>
      <c r="HG50" s="125"/>
      <c r="HH50" s="125"/>
      <c r="HI50" s="125"/>
      <c r="HJ50" s="125"/>
      <c r="HK50" s="125"/>
      <c r="HL50" s="125"/>
      <c r="HM50" s="125"/>
      <c r="HN50" s="125"/>
      <c r="HO50" s="125"/>
      <c r="HP50" s="125"/>
      <c r="HQ50" s="125"/>
      <c r="HR50" s="125"/>
      <c r="HS50" s="125"/>
      <c r="HT50" s="125"/>
      <c r="HU50" s="125"/>
      <c r="HV50" s="125"/>
      <c r="HW50" s="125"/>
      <c r="HX50" s="125"/>
      <c r="HY50" s="125"/>
      <c r="HZ50" s="125"/>
      <c r="IA50" s="125"/>
      <c r="IB50" s="125"/>
      <c r="IC50" s="125"/>
      <c r="ID50" s="125"/>
      <c r="IE50" s="125"/>
      <c r="IF50" s="125"/>
      <c r="IG50" s="125"/>
      <c r="IH50" s="125"/>
      <c r="II50" s="125"/>
      <c r="IJ50" s="125"/>
      <c r="IK50" s="125"/>
      <c r="IL50" s="125"/>
      <c r="IM50" s="125"/>
      <c r="IN50" s="125"/>
      <c r="IO50" s="125"/>
      <c r="IP50" s="125"/>
      <c r="IQ50" s="125"/>
      <c r="IR50" s="125"/>
      <c r="IS50" s="125"/>
      <c r="IT50" s="125"/>
      <c r="IU50" s="125"/>
      <c r="IV50" s="125"/>
      <c r="IW50" s="125"/>
      <c r="IX50" s="125"/>
      <c r="IY50" s="125"/>
      <c r="IZ50" s="125"/>
      <c r="JA50" s="125"/>
      <c r="JB50" s="125"/>
      <c r="JC50" s="125"/>
      <c r="JD50" s="125"/>
      <c r="JE50" s="125"/>
      <c r="JF50" s="125"/>
      <c r="JG50" s="125"/>
      <c r="JH50" s="125"/>
      <c r="JI50" s="125"/>
      <c r="JJ50" s="125"/>
      <c r="JK50" s="125"/>
      <c r="JL50" s="125"/>
      <c r="JM50" s="125"/>
      <c r="JN50" s="125"/>
      <c r="JO50" s="125"/>
      <c r="JP50" s="125"/>
      <c r="JQ50" s="125"/>
      <c r="JR50" s="125"/>
      <c r="JS50" s="125"/>
      <c r="JT50" s="125"/>
      <c r="JU50" s="125"/>
      <c r="JV50" s="125"/>
      <c r="JW50" s="125"/>
      <c r="JX50" s="125"/>
      <c r="JY50" s="125"/>
      <c r="JZ50" s="125"/>
      <c r="KA50" s="125"/>
      <c r="KB50" s="125"/>
      <c r="KC50" s="125"/>
      <c r="KD50" s="125"/>
      <c r="KE50" s="125"/>
      <c r="KF50" s="125"/>
      <c r="KG50" s="125"/>
      <c r="KH50" s="125"/>
      <c r="KI50" s="125"/>
      <c r="KJ50" s="125"/>
      <c r="KK50" s="125"/>
      <c r="KL50" s="125"/>
      <c r="KM50" s="125"/>
      <c r="KN50" s="125"/>
      <c r="KO50" s="125"/>
      <c r="KP50" s="125"/>
      <c r="KQ50" s="125"/>
      <c r="KR50" s="125"/>
      <c r="KS50" s="125"/>
      <c r="KT50" s="125"/>
      <c r="KU50" s="125"/>
      <c r="KV50" s="125"/>
      <c r="KW50" s="125"/>
      <c r="KX50" s="125"/>
      <c r="KY50" s="125"/>
      <c r="KZ50" s="125"/>
      <c r="LA50" s="125"/>
      <c r="LB50" s="125"/>
      <c r="LC50" s="125"/>
      <c r="LD50" s="125"/>
      <c r="LE50" s="125"/>
      <c r="LF50" s="125"/>
      <c r="LG50" s="125"/>
      <c r="LH50" s="125"/>
      <c r="LI50" s="125"/>
      <c r="LJ50" s="125"/>
      <c r="LK50" s="125"/>
      <c r="LL50" s="125"/>
      <c r="LM50" s="125"/>
      <c r="LN50" s="125"/>
      <c r="LO50" s="125"/>
      <c r="LP50" s="125"/>
      <c r="LQ50" s="125"/>
      <c r="LR50" s="125"/>
      <c r="LS50" s="125"/>
      <c r="LT50" s="125"/>
      <c r="LU50" s="125"/>
      <c r="LV50" s="125"/>
      <c r="LW50" s="125"/>
      <c r="LX50" s="125"/>
      <c r="LY50" s="125"/>
      <c r="LZ50" s="125"/>
      <c r="MA50" s="125"/>
      <c r="MB50" s="125"/>
      <c r="MC50" s="125"/>
      <c r="MD50" s="125"/>
      <c r="ME50" s="125"/>
      <c r="MF50" s="125"/>
      <c r="MG50" s="125"/>
      <c r="MH50" s="125"/>
      <c r="MI50" s="125"/>
      <c r="MJ50" s="125"/>
      <c r="MK50" s="125"/>
      <c r="ML50" s="125"/>
      <c r="MM50" s="125"/>
      <c r="MN50" s="125"/>
      <c r="MO50" s="125"/>
      <c r="MP50" s="125"/>
      <c r="MQ50" s="125"/>
      <c r="MR50" s="125"/>
      <c r="MS50" s="125"/>
      <c r="MT50" s="125"/>
      <c r="MU50" s="125"/>
      <c r="MV50" s="125"/>
      <c r="MW50" s="125"/>
      <c r="MX50" s="125"/>
      <c r="MY50" s="125"/>
      <c r="MZ50" s="125"/>
      <c r="NA50" s="125"/>
      <c r="NB50" s="125"/>
      <c r="NC50" s="125"/>
      <c r="ND50" s="125"/>
      <c r="NE50" s="125"/>
      <c r="NF50" s="125"/>
      <c r="NG50" s="125"/>
      <c r="NH50" s="125"/>
      <c r="NI50" s="125"/>
      <c r="NJ50" s="125"/>
      <c r="NK50" s="125"/>
      <c r="NL50" s="125"/>
      <c r="NM50" s="125"/>
      <c r="NN50" s="125"/>
      <c r="NO50" s="125"/>
      <c r="NP50" s="125"/>
      <c r="NQ50" s="125"/>
      <c r="NR50" s="125"/>
      <c r="NS50" s="125"/>
      <c r="NT50" s="125"/>
      <c r="NU50" s="125"/>
      <c r="NV50" s="125"/>
      <c r="NW50" s="125"/>
      <c r="NX50" s="125"/>
      <c r="NY50" s="125"/>
      <c r="NZ50" s="125"/>
      <c r="OA50" s="125"/>
      <c r="OB50" s="125"/>
      <c r="OC50" s="125"/>
      <c r="OD50" s="125"/>
      <c r="OE50" s="125"/>
      <c r="OF50" s="125"/>
      <c r="OG50" s="125"/>
      <c r="OH50" s="125"/>
      <c r="OI50" s="125"/>
      <c r="OJ50" s="125"/>
      <c r="OK50" s="125"/>
      <c r="OL50" s="125"/>
      <c r="OM50" s="125"/>
      <c r="ON50" s="125"/>
      <c r="OO50" s="125"/>
      <c r="OP50" s="125"/>
      <c r="OQ50" s="125"/>
      <c r="OR50" s="125"/>
      <c r="OS50" s="125"/>
      <c r="OT50" s="125"/>
      <c r="OU50" s="125"/>
      <c r="OV50" s="125"/>
      <c r="OW50" s="125"/>
      <c r="OX50" s="125"/>
      <c r="OY50" s="125"/>
      <c r="OZ50" s="125"/>
      <c r="PA50" s="125"/>
      <c r="PB50" s="125"/>
      <c r="PC50" s="125"/>
      <c r="PD50" s="125"/>
      <c r="PE50" s="125"/>
      <c r="PF50" s="125"/>
      <c r="PG50" s="125"/>
      <c r="PH50" s="125"/>
      <c r="PI50" s="125"/>
      <c r="PJ50" s="125"/>
      <c r="PK50" s="125"/>
      <c r="PL50" s="125"/>
      <c r="PM50" s="125"/>
      <c r="PN50" s="125"/>
      <c r="PO50" s="125"/>
      <c r="PP50" s="125"/>
      <c r="PQ50" s="125"/>
      <c r="PR50" s="125"/>
      <c r="PS50" s="125"/>
      <c r="PT50" s="125"/>
      <c r="PU50" s="125"/>
      <c r="PV50" s="125"/>
      <c r="PW50" s="125"/>
      <c r="PX50" s="125"/>
      <c r="PY50" s="125"/>
      <c r="PZ50" s="125"/>
      <c r="QA50" s="125"/>
      <c r="QB50" s="125"/>
      <c r="QC50" s="125"/>
      <c r="QD50" s="125"/>
      <c r="QE50" s="125"/>
      <c r="QF50" s="125"/>
      <c r="QG50" s="125"/>
      <c r="QH50" s="125"/>
      <c r="QI50" s="125"/>
      <c r="QJ50" s="125"/>
      <c r="QK50" s="125"/>
      <c r="QL50" s="125"/>
      <c r="QM50" s="125"/>
      <c r="QN50" s="125"/>
      <c r="QO50" s="125"/>
      <c r="QP50" s="125"/>
      <c r="QQ50" s="125"/>
      <c r="QR50" s="125"/>
      <c r="QS50" s="125"/>
      <c r="QT50" s="125"/>
      <c r="QU50" s="125"/>
      <c r="QV50" s="125"/>
      <c r="QW50" s="125"/>
      <c r="QX50" s="125"/>
      <c r="QY50" s="125"/>
      <c r="QZ50" s="125"/>
      <c r="RA50" s="125"/>
      <c r="RB50" s="125"/>
      <c r="RC50" s="125"/>
      <c r="RD50" s="125"/>
      <c r="RE50" s="125"/>
      <c r="RF50" s="125"/>
      <c r="RG50" s="125"/>
      <c r="RH50" s="125"/>
      <c r="RI50" s="125"/>
      <c r="RJ50" s="125"/>
      <c r="RK50" s="125"/>
      <c r="RL50" s="125"/>
      <c r="RM50" s="125"/>
      <c r="RN50" s="125"/>
      <c r="RO50" s="125"/>
      <c r="RP50" s="125"/>
      <c r="RQ50" s="125"/>
      <c r="RR50" s="125"/>
      <c r="RS50" s="125"/>
      <c r="RT50" s="125"/>
      <c r="RU50" s="125"/>
      <c r="RV50" s="125"/>
      <c r="RW50" s="125"/>
      <c r="RX50" s="125"/>
      <c r="RY50" s="125"/>
      <c r="RZ50" s="125"/>
      <c r="SA50" s="125"/>
      <c r="SB50" s="125"/>
      <c r="SC50" s="125"/>
      <c r="SD50" s="125"/>
      <c r="SE50" s="125"/>
      <c r="SF50" s="125"/>
      <c r="SG50" s="125"/>
      <c r="SH50" s="125"/>
    </row>
    <row r="51" spans="1:502" ht="26.4" x14ac:dyDescent="0.25">
      <c r="A51" s="20">
        <v>5</v>
      </c>
      <c r="B51" s="51" t="s">
        <v>68</v>
      </c>
      <c r="C51" s="118"/>
      <c r="D51" s="118"/>
      <c r="E51" s="118"/>
      <c r="F51" s="118"/>
      <c r="G51" s="118"/>
      <c r="H51" s="118"/>
      <c r="I51" s="118"/>
      <c r="J51" s="118"/>
      <c r="K51" s="118"/>
      <c r="L51" s="118"/>
      <c r="M51" s="124"/>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c r="EX51" s="125"/>
      <c r="EY51" s="125"/>
      <c r="EZ51" s="125"/>
      <c r="FA51" s="125"/>
      <c r="FB51" s="125"/>
      <c r="FC51" s="125"/>
      <c r="FD51" s="125"/>
      <c r="FE51" s="125"/>
      <c r="FF51" s="125"/>
      <c r="FG51" s="125"/>
      <c r="FH51" s="125"/>
      <c r="FI51" s="125"/>
      <c r="FJ51" s="125"/>
      <c r="FK51" s="125"/>
      <c r="FL51" s="125"/>
      <c r="FM51" s="125"/>
      <c r="FN51" s="125"/>
      <c r="FO51" s="125"/>
      <c r="FP51" s="125"/>
      <c r="FQ51" s="125"/>
      <c r="FR51" s="125"/>
      <c r="FS51" s="125"/>
      <c r="FT51" s="125"/>
      <c r="FU51" s="125"/>
      <c r="FV51" s="125"/>
      <c r="FW51" s="125"/>
      <c r="FX51" s="125"/>
      <c r="FY51" s="125"/>
      <c r="FZ51" s="125"/>
      <c r="GA51" s="125"/>
      <c r="GB51" s="125"/>
      <c r="GC51" s="125"/>
      <c r="GD51" s="125"/>
      <c r="GE51" s="125"/>
      <c r="GF51" s="125"/>
      <c r="GG51" s="125"/>
      <c r="GH51" s="125"/>
      <c r="GI51" s="125"/>
      <c r="GJ51" s="125"/>
      <c r="GK51" s="125"/>
      <c r="GL51" s="125"/>
      <c r="GM51" s="125"/>
      <c r="GN51" s="125"/>
      <c r="GO51" s="125"/>
      <c r="GP51" s="125"/>
      <c r="GQ51" s="125"/>
      <c r="GR51" s="125"/>
      <c r="GS51" s="125"/>
      <c r="GT51" s="125"/>
      <c r="GU51" s="125"/>
      <c r="GV51" s="125"/>
      <c r="GW51" s="125"/>
      <c r="GX51" s="125"/>
      <c r="GY51" s="125"/>
      <c r="GZ51" s="125"/>
      <c r="HA51" s="125"/>
      <c r="HB51" s="125"/>
      <c r="HC51" s="125"/>
      <c r="HD51" s="125"/>
      <c r="HE51" s="125"/>
      <c r="HF51" s="125"/>
      <c r="HG51" s="125"/>
      <c r="HH51" s="125"/>
      <c r="HI51" s="125"/>
      <c r="HJ51" s="125"/>
      <c r="HK51" s="125"/>
      <c r="HL51" s="125"/>
      <c r="HM51" s="125"/>
      <c r="HN51" s="125"/>
      <c r="HO51" s="125"/>
      <c r="HP51" s="125"/>
      <c r="HQ51" s="125"/>
      <c r="HR51" s="125"/>
      <c r="HS51" s="125"/>
      <c r="HT51" s="125"/>
      <c r="HU51" s="125"/>
      <c r="HV51" s="125"/>
      <c r="HW51" s="125"/>
      <c r="HX51" s="125"/>
      <c r="HY51" s="125"/>
      <c r="HZ51" s="125"/>
      <c r="IA51" s="125"/>
      <c r="IB51" s="125"/>
      <c r="IC51" s="125"/>
      <c r="ID51" s="125"/>
      <c r="IE51" s="125"/>
      <c r="IF51" s="125"/>
      <c r="IG51" s="125"/>
      <c r="IH51" s="125"/>
      <c r="II51" s="125"/>
      <c r="IJ51" s="125"/>
      <c r="IK51" s="125"/>
      <c r="IL51" s="125"/>
      <c r="IM51" s="125"/>
      <c r="IN51" s="125"/>
      <c r="IO51" s="125"/>
      <c r="IP51" s="125"/>
      <c r="IQ51" s="125"/>
      <c r="IR51" s="125"/>
      <c r="IS51" s="125"/>
      <c r="IT51" s="125"/>
      <c r="IU51" s="125"/>
      <c r="IV51" s="125"/>
      <c r="IW51" s="125"/>
      <c r="IX51" s="125"/>
      <c r="IY51" s="125"/>
      <c r="IZ51" s="125"/>
      <c r="JA51" s="125"/>
      <c r="JB51" s="125"/>
      <c r="JC51" s="125"/>
      <c r="JD51" s="125"/>
      <c r="JE51" s="125"/>
      <c r="JF51" s="125"/>
      <c r="JG51" s="125"/>
      <c r="JH51" s="125"/>
      <c r="JI51" s="125"/>
      <c r="JJ51" s="125"/>
      <c r="JK51" s="125"/>
      <c r="JL51" s="125"/>
      <c r="JM51" s="125"/>
      <c r="JN51" s="125"/>
      <c r="JO51" s="125"/>
      <c r="JP51" s="125"/>
      <c r="JQ51" s="125"/>
      <c r="JR51" s="125"/>
      <c r="JS51" s="125"/>
      <c r="JT51" s="125"/>
      <c r="JU51" s="125"/>
      <c r="JV51" s="125"/>
      <c r="JW51" s="125"/>
      <c r="JX51" s="125"/>
      <c r="JY51" s="125"/>
      <c r="JZ51" s="125"/>
      <c r="KA51" s="125"/>
      <c r="KB51" s="125"/>
      <c r="KC51" s="125"/>
      <c r="KD51" s="125"/>
      <c r="KE51" s="125"/>
      <c r="KF51" s="125"/>
      <c r="KG51" s="125"/>
      <c r="KH51" s="125"/>
      <c r="KI51" s="125"/>
      <c r="KJ51" s="125"/>
      <c r="KK51" s="125"/>
      <c r="KL51" s="125"/>
      <c r="KM51" s="125"/>
      <c r="KN51" s="125"/>
      <c r="KO51" s="125"/>
      <c r="KP51" s="125"/>
      <c r="KQ51" s="125"/>
      <c r="KR51" s="125"/>
      <c r="KS51" s="125"/>
      <c r="KT51" s="125"/>
      <c r="KU51" s="125"/>
      <c r="KV51" s="125"/>
      <c r="KW51" s="125"/>
      <c r="KX51" s="125"/>
      <c r="KY51" s="125"/>
      <c r="KZ51" s="125"/>
      <c r="LA51" s="125"/>
      <c r="LB51" s="125"/>
      <c r="LC51" s="125"/>
      <c r="LD51" s="125"/>
      <c r="LE51" s="125"/>
      <c r="LF51" s="125"/>
      <c r="LG51" s="125"/>
      <c r="LH51" s="125"/>
      <c r="LI51" s="125"/>
      <c r="LJ51" s="125"/>
      <c r="LK51" s="125"/>
      <c r="LL51" s="125"/>
      <c r="LM51" s="125"/>
      <c r="LN51" s="125"/>
      <c r="LO51" s="125"/>
      <c r="LP51" s="125"/>
      <c r="LQ51" s="125"/>
      <c r="LR51" s="125"/>
      <c r="LS51" s="125"/>
      <c r="LT51" s="125"/>
      <c r="LU51" s="125"/>
      <c r="LV51" s="125"/>
      <c r="LW51" s="125"/>
      <c r="LX51" s="125"/>
      <c r="LY51" s="125"/>
      <c r="LZ51" s="125"/>
      <c r="MA51" s="125"/>
      <c r="MB51" s="125"/>
      <c r="MC51" s="125"/>
      <c r="MD51" s="125"/>
      <c r="ME51" s="125"/>
      <c r="MF51" s="125"/>
      <c r="MG51" s="125"/>
      <c r="MH51" s="125"/>
      <c r="MI51" s="125"/>
      <c r="MJ51" s="125"/>
      <c r="MK51" s="125"/>
      <c r="ML51" s="125"/>
      <c r="MM51" s="125"/>
      <c r="MN51" s="125"/>
      <c r="MO51" s="125"/>
      <c r="MP51" s="125"/>
      <c r="MQ51" s="125"/>
      <c r="MR51" s="125"/>
      <c r="MS51" s="125"/>
      <c r="MT51" s="125"/>
      <c r="MU51" s="125"/>
      <c r="MV51" s="125"/>
      <c r="MW51" s="125"/>
      <c r="MX51" s="125"/>
      <c r="MY51" s="125"/>
      <c r="MZ51" s="125"/>
      <c r="NA51" s="125"/>
      <c r="NB51" s="125"/>
      <c r="NC51" s="125"/>
      <c r="ND51" s="125"/>
      <c r="NE51" s="125"/>
      <c r="NF51" s="125"/>
      <c r="NG51" s="125"/>
      <c r="NH51" s="125"/>
      <c r="NI51" s="125"/>
      <c r="NJ51" s="125"/>
      <c r="NK51" s="125"/>
      <c r="NL51" s="125"/>
      <c r="NM51" s="125"/>
      <c r="NN51" s="125"/>
      <c r="NO51" s="125"/>
      <c r="NP51" s="125"/>
      <c r="NQ51" s="125"/>
      <c r="NR51" s="125"/>
      <c r="NS51" s="125"/>
      <c r="NT51" s="125"/>
      <c r="NU51" s="125"/>
      <c r="NV51" s="125"/>
      <c r="NW51" s="125"/>
      <c r="NX51" s="125"/>
      <c r="NY51" s="125"/>
      <c r="NZ51" s="125"/>
      <c r="OA51" s="125"/>
      <c r="OB51" s="125"/>
      <c r="OC51" s="125"/>
      <c r="OD51" s="125"/>
      <c r="OE51" s="125"/>
      <c r="OF51" s="125"/>
      <c r="OG51" s="125"/>
      <c r="OH51" s="125"/>
      <c r="OI51" s="125"/>
      <c r="OJ51" s="125"/>
      <c r="OK51" s="125"/>
      <c r="OL51" s="125"/>
      <c r="OM51" s="125"/>
      <c r="ON51" s="125"/>
      <c r="OO51" s="125"/>
      <c r="OP51" s="125"/>
      <c r="OQ51" s="125"/>
      <c r="OR51" s="125"/>
      <c r="OS51" s="125"/>
      <c r="OT51" s="125"/>
      <c r="OU51" s="125"/>
      <c r="OV51" s="125"/>
      <c r="OW51" s="125"/>
      <c r="OX51" s="125"/>
      <c r="OY51" s="125"/>
      <c r="OZ51" s="125"/>
      <c r="PA51" s="125"/>
      <c r="PB51" s="125"/>
      <c r="PC51" s="125"/>
      <c r="PD51" s="125"/>
      <c r="PE51" s="125"/>
      <c r="PF51" s="125"/>
      <c r="PG51" s="125"/>
      <c r="PH51" s="125"/>
      <c r="PI51" s="125"/>
      <c r="PJ51" s="125"/>
      <c r="PK51" s="125"/>
      <c r="PL51" s="125"/>
      <c r="PM51" s="125"/>
      <c r="PN51" s="125"/>
      <c r="PO51" s="125"/>
      <c r="PP51" s="125"/>
      <c r="PQ51" s="125"/>
      <c r="PR51" s="125"/>
      <c r="PS51" s="125"/>
      <c r="PT51" s="125"/>
      <c r="PU51" s="125"/>
      <c r="PV51" s="125"/>
      <c r="PW51" s="125"/>
      <c r="PX51" s="125"/>
      <c r="PY51" s="125"/>
      <c r="PZ51" s="125"/>
      <c r="QA51" s="125"/>
      <c r="QB51" s="125"/>
      <c r="QC51" s="125"/>
      <c r="QD51" s="125"/>
      <c r="QE51" s="125"/>
      <c r="QF51" s="125"/>
      <c r="QG51" s="125"/>
      <c r="QH51" s="125"/>
      <c r="QI51" s="125"/>
      <c r="QJ51" s="125"/>
      <c r="QK51" s="125"/>
      <c r="QL51" s="125"/>
      <c r="QM51" s="125"/>
      <c r="QN51" s="125"/>
      <c r="QO51" s="125"/>
      <c r="QP51" s="125"/>
      <c r="QQ51" s="125"/>
      <c r="QR51" s="125"/>
      <c r="QS51" s="125"/>
      <c r="QT51" s="125"/>
      <c r="QU51" s="125"/>
      <c r="QV51" s="125"/>
      <c r="QW51" s="125"/>
      <c r="QX51" s="125"/>
      <c r="QY51" s="125"/>
      <c r="QZ51" s="125"/>
      <c r="RA51" s="125"/>
      <c r="RB51" s="125"/>
      <c r="RC51" s="125"/>
      <c r="RD51" s="125"/>
      <c r="RE51" s="125"/>
      <c r="RF51" s="125"/>
      <c r="RG51" s="125"/>
      <c r="RH51" s="125"/>
      <c r="RI51" s="125"/>
      <c r="RJ51" s="125"/>
      <c r="RK51" s="125"/>
      <c r="RL51" s="125"/>
      <c r="RM51" s="125"/>
      <c r="RN51" s="125"/>
      <c r="RO51" s="125"/>
      <c r="RP51" s="125"/>
      <c r="RQ51" s="125"/>
      <c r="RR51" s="125"/>
      <c r="RS51" s="125"/>
      <c r="RT51" s="125"/>
      <c r="RU51" s="125"/>
      <c r="RV51" s="125"/>
      <c r="RW51" s="125"/>
      <c r="RX51" s="125"/>
      <c r="RY51" s="125"/>
      <c r="RZ51" s="125"/>
      <c r="SA51" s="125"/>
      <c r="SB51" s="125"/>
      <c r="SC51" s="125"/>
      <c r="SD51" s="125"/>
      <c r="SE51" s="125"/>
      <c r="SF51" s="125"/>
      <c r="SG51" s="125"/>
      <c r="SH51" s="125"/>
    </row>
    <row r="52" spans="1:502" x14ac:dyDescent="0.25">
      <c r="A52" s="20">
        <v>6</v>
      </c>
      <c r="B52" s="117" t="s">
        <v>121</v>
      </c>
      <c r="C52" s="118"/>
      <c r="D52" s="118"/>
      <c r="E52" s="118"/>
      <c r="F52" s="118"/>
      <c r="G52" s="118"/>
      <c r="H52" s="118"/>
      <c r="I52" s="118"/>
      <c r="J52" s="118"/>
      <c r="K52" s="118"/>
      <c r="L52" s="118"/>
      <c r="M52" s="124"/>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5"/>
      <c r="IP52" s="125"/>
      <c r="IQ52" s="125"/>
      <c r="IR52" s="125"/>
      <c r="IS52" s="125"/>
      <c r="IT52" s="125"/>
      <c r="IU52" s="125"/>
      <c r="IV52" s="125"/>
      <c r="IW52" s="125"/>
      <c r="IX52" s="125"/>
      <c r="IY52" s="125"/>
      <c r="IZ52" s="125"/>
      <c r="JA52" s="125"/>
      <c r="JB52" s="125"/>
      <c r="JC52" s="125"/>
      <c r="JD52" s="125"/>
      <c r="JE52" s="125"/>
      <c r="JF52" s="125"/>
      <c r="JG52" s="125"/>
      <c r="JH52" s="125"/>
      <c r="JI52" s="125"/>
      <c r="JJ52" s="125"/>
      <c r="JK52" s="125"/>
      <c r="JL52" s="125"/>
      <c r="JM52" s="125"/>
      <c r="JN52" s="125"/>
      <c r="JO52" s="125"/>
      <c r="JP52" s="125"/>
      <c r="JQ52" s="125"/>
      <c r="JR52" s="125"/>
      <c r="JS52" s="125"/>
      <c r="JT52" s="125"/>
      <c r="JU52" s="125"/>
      <c r="JV52" s="125"/>
      <c r="JW52" s="125"/>
      <c r="JX52" s="125"/>
      <c r="JY52" s="125"/>
      <c r="JZ52" s="125"/>
      <c r="KA52" s="125"/>
      <c r="KB52" s="125"/>
      <c r="KC52" s="125"/>
      <c r="KD52" s="125"/>
      <c r="KE52" s="125"/>
      <c r="KF52" s="125"/>
      <c r="KG52" s="125"/>
      <c r="KH52" s="125"/>
      <c r="KI52" s="125"/>
      <c r="KJ52" s="125"/>
      <c r="KK52" s="125"/>
      <c r="KL52" s="125"/>
      <c r="KM52" s="125"/>
      <c r="KN52" s="125"/>
      <c r="KO52" s="125"/>
      <c r="KP52" s="125"/>
      <c r="KQ52" s="125"/>
      <c r="KR52" s="125"/>
      <c r="KS52" s="125"/>
      <c r="KT52" s="125"/>
      <c r="KU52" s="125"/>
      <c r="KV52" s="125"/>
      <c r="KW52" s="125"/>
      <c r="KX52" s="125"/>
      <c r="KY52" s="125"/>
      <c r="KZ52" s="125"/>
      <c r="LA52" s="125"/>
      <c r="LB52" s="125"/>
      <c r="LC52" s="125"/>
      <c r="LD52" s="125"/>
      <c r="LE52" s="125"/>
      <c r="LF52" s="125"/>
      <c r="LG52" s="125"/>
      <c r="LH52" s="125"/>
      <c r="LI52" s="125"/>
      <c r="LJ52" s="125"/>
      <c r="LK52" s="125"/>
      <c r="LL52" s="125"/>
      <c r="LM52" s="125"/>
      <c r="LN52" s="125"/>
      <c r="LO52" s="125"/>
      <c r="LP52" s="125"/>
      <c r="LQ52" s="125"/>
      <c r="LR52" s="125"/>
      <c r="LS52" s="125"/>
      <c r="LT52" s="125"/>
      <c r="LU52" s="125"/>
      <c r="LV52" s="125"/>
      <c r="LW52" s="125"/>
      <c r="LX52" s="125"/>
      <c r="LY52" s="125"/>
      <c r="LZ52" s="125"/>
      <c r="MA52" s="125"/>
      <c r="MB52" s="125"/>
      <c r="MC52" s="125"/>
      <c r="MD52" s="125"/>
      <c r="ME52" s="125"/>
      <c r="MF52" s="125"/>
      <c r="MG52" s="125"/>
      <c r="MH52" s="125"/>
      <c r="MI52" s="125"/>
      <c r="MJ52" s="125"/>
      <c r="MK52" s="125"/>
      <c r="ML52" s="125"/>
      <c r="MM52" s="125"/>
      <c r="MN52" s="125"/>
      <c r="MO52" s="125"/>
      <c r="MP52" s="125"/>
      <c r="MQ52" s="125"/>
      <c r="MR52" s="125"/>
      <c r="MS52" s="125"/>
      <c r="MT52" s="125"/>
      <c r="MU52" s="125"/>
      <c r="MV52" s="125"/>
      <c r="MW52" s="125"/>
      <c r="MX52" s="125"/>
      <c r="MY52" s="125"/>
      <c r="MZ52" s="125"/>
      <c r="NA52" s="125"/>
      <c r="NB52" s="125"/>
      <c r="NC52" s="125"/>
      <c r="ND52" s="125"/>
      <c r="NE52" s="125"/>
      <c r="NF52" s="125"/>
      <c r="NG52" s="125"/>
      <c r="NH52" s="125"/>
      <c r="NI52" s="125"/>
      <c r="NJ52" s="125"/>
      <c r="NK52" s="125"/>
      <c r="NL52" s="125"/>
      <c r="NM52" s="125"/>
      <c r="NN52" s="125"/>
      <c r="NO52" s="125"/>
      <c r="NP52" s="125"/>
      <c r="NQ52" s="125"/>
      <c r="NR52" s="125"/>
      <c r="NS52" s="125"/>
      <c r="NT52" s="125"/>
      <c r="NU52" s="125"/>
      <c r="NV52" s="125"/>
      <c r="NW52" s="125"/>
      <c r="NX52" s="125"/>
      <c r="NY52" s="125"/>
      <c r="NZ52" s="125"/>
      <c r="OA52" s="125"/>
      <c r="OB52" s="125"/>
      <c r="OC52" s="125"/>
      <c r="OD52" s="125"/>
      <c r="OE52" s="125"/>
      <c r="OF52" s="125"/>
      <c r="OG52" s="125"/>
      <c r="OH52" s="125"/>
      <c r="OI52" s="125"/>
      <c r="OJ52" s="125"/>
      <c r="OK52" s="125"/>
      <c r="OL52" s="125"/>
      <c r="OM52" s="125"/>
      <c r="ON52" s="125"/>
      <c r="OO52" s="125"/>
      <c r="OP52" s="125"/>
      <c r="OQ52" s="125"/>
      <c r="OR52" s="125"/>
      <c r="OS52" s="125"/>
      <c r="OT52" s="125"/>
      <c r="OU52" s="125"/>
      <c r="OV52" s="125"/>
      <c r="OW52" s="125"/>
      <c r="OX52" s="125"/>
      <c r="OY52" s="125"/>
      <c r="OZ52" s="125"/>
      <c r="PA52" s="125"/>
      <c r="PB52" s="125"/>
      <c r="PC52" s="125"/>
      <c r="PD52" s="125"/>
      <c r="PE52" s="125"/>
      <c r="PF52" s="125"/>
      <c r="PG52" s="125"/>
      <c r="PH52" s="125"/>
      <c r="PI52" s="125"/>
      <c r="PJ52" s="125"/>
      <c r="PK52" s="125"/>
      <c r="PL52" s="125"/>
      <c r="PM52" s="125"/>
      <c r="PN52" s="125"/>
      <c r="PO52" s="125"/>
      <c r="PP52" s="125"/>
      <c r="PQ52" s="125"/>
      <c r="PR52" s="125"/>
      <c r="PS52" s="125"/>
      <c r="PT52" s="125"/>
      <c r="PU52" s="125"/>
      <c r="PV52" s="125"/>
      <c r="PW52" s="125"/>
      <c r="PX52" s="125"/>
      <c r="PY52" s="125"/>
      <c r="PZ52" s="125"/>
      <c r="QA52" s="125"/>
      <c r="QB52" s="125"/>
      <c r="QC52" s="125"/>
      <c r="QD52" s="125"/>
      <c r="QE52" s="125"/>
      <c r="QF52" s="125"/>
      <c r="QG52" s="125"/>
      <c r="QH52" s="125"/>
      <c r="QI52" s="125"/>
      <c r="QJ52" s="125"/>
      <c r="QK52" s="125"/>
      <c r="QL52" s="125"/>
      <c r="QM52" s="125"/>
      <c r="QN52" s="125"/>
      <c r="QO52" s="125"/>
      <c r="QP52" s="125"/>
      <c r="QQ52" s="125"/>
      <c r="QR52" s="125"/>
      <c r="QS52" s="125"/>
      <c r="QT52" s="125"/>
      <c r="QU52" s="125"/>
      <c r="QV52" s="125"/>
      <c r="QW52" s="125"/>
      <c r="QX52" s="125"/>
      <c r="QY52" s="125"/>
      <c r="QZ52" s="125"/>
      <c r="RA52" s="125"/>
      <c r="RB52" s="125"/>
      <c r="RC52" s="125"/>
      <c r="RD52" s="125"/>
      <c r="RE52" s="125"/>
      <c r="RF52" s="125"/>
      <c r="RG52" s="125"/>
      <c r="RH52" s="125"/>
      <c r="RI52" s="125"/>
      <c r="RJ52" s="125"/>
      <c r="RK52" s="125"/>
      <c r="RL52" s="125"/>
      <c r="RM52" s="125"/>
      <c r="RN52" s="125"/>
      <c r="RO52" s="125"/>
      <c r="RP52" s="125"/>
      <c r="RQ52" s="125"/>
      <c r="RR52" s="125"/>
      <c r="RS52" s="125"/>
      <c r="RT52" s="125"/>
      <c r="RU52" s="125"/>
      <c r="RV52" s="125"/>
      <c r="RW52" s="125"/>
      <c r="RX52" s="125"/>
      <c r="RY52" s="125"/>
      <c r="RZ52" s="125"/>
      <c r="SA52" s="125"/>
      <c r="SB52" s="125"/>
      <c r="SC52" s="125"/>
      <c r="SD52" s="125"/>
      <c r="SE52" s="125"/>
      <c r="SF52" s="125"/>
      <c r="SG52" s="125"/>
      <c r="SH52" s="125"/>
    </row>
    <row r="53" spans="1:502" x14ac:dyDescent="0.25">
      <c r="A53" s="20">
        <v>7</v>
      </c>
      <c r="B53" s="117" t="s">
        <v>122</v>
      </c>
      <c r="C53" s="118"/>
      <c r="D53" s="118"/>
      <c r="E53" s="118"/>
      <c r="F53" s="118"/>
      <c r="G53" s="118"/>
      <c r="H53" s="118"/>
      <c r="I53" s="118"/>
      <c r="J53" s="118"/>
      <c r="K53" s="118"/>
      <c r="L53" s="118"/>
      <c r="M53" s="124"/>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5"/>
      <c r="FU53" s="125"/>
      <c r="FV53" s="125"/>
      <c r="FW53" s="125"/>
      <c r="FX53" s="125"/>
      <c r="FY53" s="125"/>
      <c r="FZ53" s="125"/>
      <c r="GA53" s="125"/>
      <c r="GB53" s="125"/>
      <c r="GC53" s="125"/>
      <c r="GD53" s="125"/>
      <c r="GE53" s="125"/>
      <c r="GF53" s="125"/>
      <c r="GG53" s="125"/>
      <c r="GH53" s="125"/>
      <c r="GI53" s="125"/>
      <c r="GJ53" s="125"/>
      <c r="GK53" s="125"/>
      <c r="GL53" s="125"/>
      <c r="GM53" s="125"/>
      <c r="GN53" s="125"/>
      <c r="GO53" s="125"/>
      <c r="GP53" s="125"/>
      <c r="GQ53" s="125"/>
      <c r="GR53" s="125"/>
      <c r="GS53" s="125"/>
      <c r="GT53" s="125"/>
      <c r="GU53" s="125"/>
      <c r="GV53" s="125"/>
      <c r="GW53" s="125"/>
      <c r="GX53" s="125"/>
      <c r="GY53" s="125"/>
      <c r="GZ53" s="125"/>
      <c r="HA53" s="125"/>
      <c r="HB53" s="125"/>
      <c r="HC53" s="125"/>
      <c r="HD53" s="125"/>
      <c r="HE53" s="125"/>
      <c r="HF53" s="125"/>
      <c r="HG53" s="125"/>
      <c r="HH53" s="125"/>
      <c r="HI53" s="125"/>
      <c r="HJ53" s="125"/>
      <c r="HK53" s="125"/>
      <c r="HL53" s="125"/>
      <c r="HM53" s="125"/>
      <c r="HN53" s="125"/>
      <c r="HO53" s="125"/>
      <c r="HP53" s="125"/>
      <c r="HQ53" s="125"/>
      <c r="HR53" s="125"/>
      <c r="HS53" s="125"/>
      <c r="HT53" s="125"/>
      <c r="HU53" s="125"/>
      <c r="HV53" s="125"/>
      <c r="HW53" s="125"/>
      <c r="HX53" s="125"/>
      <c r="HY53" s="125"/>
      <c r="HZ53" s="125"/>
      <c r="IA53" s="125"/>
      <c r="IB53" s="125"/>
      <c r="IC53" s="125"/>
      <c r="ID53" s="125"/>
      <c r="IE53" s="125"/>
      <c r="IF53" s="125"/>
      <c r="IG53" s="125"/>
      <c r="IH53" s="125"/>
      <c r="II53" s="125"/>
      <c r="IJ53" s="125"/>
      <c r="IK53" s="125"/>
      <c r="IL53" s="125"/>
      <c r="IM53" s="125"/>
      <c r="IN53" s="125"/>
      <c r="IO53" s="125"/>
      <c r="IP53" s="125"/>
      <c r="IQ53" s="125"/>
      <c r="IR53" s="125"/>
      <c r="IS53" s="125"/>
      <c r="IT53" s="125"/>
      <c r="IU53" s="125"/>
      <c r="IV53" s="125"/>
      <c r="IW53" s="125"/>
      <c r="IX53" s="125"/>
      <c r="IY53" s="125"/>
      <c r="IZ53" s="125"/>
      <c r="JA53" s="125"/>
      <c r="JB53" s="125"/>
      <c r="JC53" s="125"/>
      <c r="JD53" s="125"/>
      <c r="JE53" s="125"/>
      <c r="JF53" s="125"/>
      <c r="JG53" s="125"/>
      <c r="JH53" s="125"/>
      <c r="JI53" s="125"/>
      <c r="JJ53" s="125"/>
      <c r="JK53" s="125"/>
      <c r="JL53" s="125"/>
      <c r="JM53" s="125"/>
      <c r="JN53" s="125"/>
      <c r="JO53" s="125"/>
      <c r="JP53" s="125"/>
      <c r="JQ53" s="125"/>
      <c r="JR53" s="125"/>
      <c r="JS53" s="125"/>
      <c r="JT53" s="125"/>
      <c r="JU53" s="125"/>
      <c r="JV53" s="125"/>
      <c r="JW53" s="125"/>
      <c r="JX53" s="125"/>
      <c r="JY53" s="125"/>
      <c r="JZ53" s="125"/>
      <c r="KA53" s="125"/>
      <c r="KB53" s="125"/>
      <c r="KC53" s="125"/>
      <c r="KD53" s="125"/>
      <c r="KE53" s="125"/>
      <c r="KF53" s="125"/>
      <c r="KG53" s="125"/>
      <c r="KH53" s="125"/>
      <c r="KI53" s="125"/>
      <c r="KJ53" s="125"/>
      <c r="KK53" s="125"/>
      <c r="KL53" s="125"/>
      <c r="KM53" s="125"/>
      <c r="KN53" s="125"/>
      <c r="KO53" s="125"/>
      <c r="KP53" s="125"/>
      <c r="KQ53" s="125"/>
      <c r="KR53" s="125"/>
      <c r="KS53" s="125"/>
      <c r="KT53" s="125"/>
      <c r="KU53" s="125"/>
      <c r="KV53" s="125"/>
      <c r="KW53" s="125"/>
      <c r="KX53" s="125"/>
      <c r="KY53" s="125"/>
      <c r="KZ53" s="125"/>
      <c r="LA53" s="125"/>
      <c r="LB53" s="125"/>
      <c r="LC53" s="125"/>
      <c r="LD53" s="125"/>
      <c r="LE53" s="125"/>
      <c r="LF53" s="125"/>
      <c r="LG53" s="125"/>
      <c r="LH53" s="125"/>
      <c r="LI53" s="125"/>
      <c r="LJ53" s="125"/>
      <c r="LK53" s="125"/>
      <c r="LL53" s="125"/>
      <c r="LM53" s="125"/>
      <c r="LN53" s="125"/>
      <c r="LO53" s="125"/>
      <c r="LP53" s="125"/>
      <c r="LQ53" s="125"/>
      <c r="LR53" s="125"/>
      <c r="LS53" s="125"/>
      <c r="LT53" s="125"/>
      <c r="LU53" s="125"/>
      <c r="LV53" s="125"/>
      <c r="LW53" s="125"/>
      <c r="LX53" s="125"/>
      <c r="LY53" s="125"/>
      <c r="LZ53" s="125"/>
      <c r="MA53" s="125"/>
      <c r="MB53" s="125"/>
      <c r="MC53" s="125"/>
      <c r="MD53" s="125"/>
      <c r="ME53" s="125"/>
      <c r="MF53" s="125"/>
      <c r="MG53" s="125"/>
      <c r="MH53" s="125"/>
      <c r="MI53" s="125"/>
      <c r="MJ53" s="125"/>
      <c r="MK53" s="125"/>
      <c r="ML53" s="125"/>
      <c r="MM53" s="125"/>
      <c r="MN53" s="125"/>
      <c r="MO53" s="125"/>
      <c r="MP53" s="125"/>
      <c r="MQ53" s="125"/>
      <c r="MR53" s="125"/>
      <c r="MS53" s="125"/>
      <c r="MT53" s="125"/>
      <c r="MU53" s="125"/>
      <c r="MV53" s="125"/>
      <c r="MW53" s="125"/>
      <c r="MX53" s="125"/>
      <c r="MY53" s="125"/>
      <c r="MZ53" s="125"/>
      <c r="NA53" s="125"/>
      <c r="NB53" s="125"/>
      <c r="NC53" s="125"/>
      <c r="ND53" s="125"/>
      <c r="NE53" s="125"/>
      <c r="NF53" s="125"/>
      <c r="NG53" s="125"/>
      <c r="NH53" s="125"/>
      <c r="NI53" s="125"/>
      <c r="NJ53" s="125"/>
      <c r="NK53" s="125"/>
      <c r="NL53" s="125"/>
      <c r="NM53" s="125"/>
      <c r="NN53" s="125"/>
      <c r="NO53" s="125"/>
      <c r="NP53" s="125"/>
      <c r="NQ53" s="125"/>
      <c r="NR53" s="125"/>
      <c r="NS53" s="125"/>
      <c r="NT53" s="125"/>
      <c r="NU53" s="125"/>
      <c r="NV53" s="125"/>
      <c r="NW53" s="125"/>
      <c r="NX53" s="125"/>
      <c r="NY53" s="125"/>
      <c r="NZ53" s="125"/>
      <c r="OA53" s="125"/>
      <c r="OB53" s="125"/>
      <c r="OC53" s="125"/>
      <c r="OD53" s="125"/>
      <c r="OE53" s="125"/>
      <c r="OF53" s="125"/>
      <c r="OG53" s="125"/>
      <c r="OH53" s="125"/>
      <c r="OI53" s="125"/>
      <c r="OJ53" s="125"/>
      <c r="OK53" s="125"/>
      <c r="OL53" s="125"/>
      <c r="OM53" s="125"/>
      <c r="ON53" s="125"/>
      <c r="OO53" s="125"/>
      <c r="OP53" s="125"/>
      <c r="OQ53" s="125"/>
      <c r="OR53" s="125"/>
      <c r="OS53" s="125"/>
      <c r="OT53" s="125"/>
      <c r="OU53" s="125"/>
      <c r="OV53" s="125"/>
      <c r="OW53" s="125"/>
      <c r="OX53" s="125"/>
      <c r="OY53" s="125"/>
      <c r="OZ53" s="125"/>
      <c r="PA53" s="125"/>
      <c r="PB53" s="125"/>
      <c r="PC53" s="125"/>
      <c r="PD53" s="125"/>
      <c r="PE53" s="125"/>
      <c r="PF53" s="125"/>
      <c r="PG53" s="125"/>
      <c r="PH53" s="125"/>
      <c r="PI53" s="125"/>
      <c r="PJ53" s="125"/>
      <c r="PK53" s="125"/>
      <c r="PL53" s="125"/>
      <c r="PM53" s="125"/>
      <c r="PN53" s="125"/>
      <c r="PO53" s="125"/>
      <c r="PP53" s="125"/>
      <c r="PQ53" s="125"/>
      <c r="PR53" s="125"/>
      <c r="PS53" s="125"/>
      <c r="PT53" s="125"/>
      <c r="PU53" s="125"/>
      <c r="PV53" s="125"/>
      <c r="PW53" s="125"/>
      <c r="PX53" s="125"/>
      <c r="PY53" s="125"/>
      <c r="PZ53" s="125"/>
      <c r="QA53" s="125"/>
      <c r="QB53" s="125"/>
      <c r="QC53" s="125"/>
      <c r="QD53" s="125"/>
      <c r="QE53" s="125"/>
      <c r="QF53" s="125"/>
      <c r="QG53" s="125"/>
      <c r="QH53" s="125"/>
      <c r="QI53" s="125"/>
      <c r="QJ53" s="125"/>
      <c r="QK53" s="125"/>
      <c r="QL53" s="125"/>
      <c r="QM53" s="125"/>
      <c r="QN53" s="125"/>
      <c r="QO53" s="125"/>
      <c r="QP53" s="125"/>
      <c r="QQ53" s="125"/>
      <c r="QR53" s="125"/>
      <c r="QS53" s="125"/>
      <c r="QT53" s="125"/>
      <c r="QU53" s="125"/>
      <c r="QV53" s="125"/>
      <c r="QW53" s="125"/>
      <c r="QX53" s="125"/>
      <c r="QY53" s="125"/>
      <c r="QZ53" s="125"/>
      <c r="RA53" s="125"/>
      <c r="RB53" s="125"/>
      <c r="RC53" s="125"/>
      <c r="RD53" s="125"/>
      <c r="RE53" s="125"/>
      <c r="RF53" s="125"/>
      <c r="RG53" s="125"/>
      <c r="RH53" s="125"/>
      <c r="RI53" s="125"/>
      <c r="RJ53" s="125"/>
      <c r="RK53" s="125"/>
      <c r="RL53" s="125"/>
      <c r="RM53" s="125"/>
      <c r="RN53" s="125"/>
      <c r="RO53" s="125"/>
      <c r="RP53" s="125"/>
      <c r="RQ53" s="125"/>
      <c r="RR53" s="125"/>
      <c r="RS53" s="125"/>
      <c r="RT53" s="125"/>
      <c r="RU53" s="125"/>
      <c r="RV53" s="125"/>
      <c r="RW53" s="125"/>
      <c r="RX53" s="125"/>
      <c r="RY53" s="125"/>
      <c r="RZ53" s="125"/>
      <c r="SA53" s="125"/>
      <c r="SB53" s="125"/>
      <c r="SC53" s="125"/>
      <c r="SD53" s="125"/>
      <c r="SE53" s="125"/>
      <c r="SF53" s="125"/>
      <c r="SG53" s="125"/>
      <c r="SH53" s="125"/>
    </row>
    <row r="54" spans="1:502" ht="26.4" x14ac:dyDescent="0.25">
      <c r="A54" s="20">
        <v>8</v>
      </c>
      <c r="B54" s="117" t="s">
        <v>123</v>
      </c>
      <c r="C54" s="118"/>
      <c r="D54" s="118"/>
      <c r="E54" s="118"/>
      <c r="F54" s="118"/>
      <c r="G54" s="118"/>
      <c r="H54" s="118"/>
      <c r="I54" s="118"/>
      <c r="J54" s="118"/>
      <c r="K54" s="118"/>
      <c r="L54" s="118"/>
      <c r="M54" s="124"/>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c r="IV54" s="125"/>
      <c r="IW54" s="125"/>
      <c r="IX54" s="125"/>
      <c r="IY54" s="125"/>
      <c r="IZ54" s="125"/>
      <c r="JA54" s="125"/>
      <c r="JB54" s="125"/>
      <c r="JC54" s="125"/>
      <c r="JD54" s="125"/>
      <c r="JE54" s="125"/>
      <c r="JF54" s="125"/>
      <c r="JG54" s="125"/>
      <c r="JH54" s="125"/>
      <c r="JI54" s="125"/>
      <c r="JJ54" s="125"/>
      <c r="JK54" s="125"/>
      <c r="JL54" s="125"/>
      <c r="JM54" s="125"/>
      <c r="JN54" s="125"/>
      <c r="JO54" s="125"/>
      <c r="JP54" s="125"/>
      <c r="JQ54" s="125"/>
      <c r="JR54" s="125"/>
      <c r="JS54" s="125"/>
      <c r="JT54" s="125"/>
      <c r="JU54" s="125"/>
      <c r="JV54" s="125"/>
      <c r="JW54" s="125"/>
      <c r="JX54" s="125"/>
      <c r="JY54" s="125"/>
      <c r="JZ54" s="125"/>
      <c r="KA54" s="125"/>
      <c r="KB54" s="125"/>
      <c r="KC54" s="125"/>
      <c r="KD54" s="125"/>
      <c r="KE54" s="125"/>
      <c r="KF54" s="125"/>
      <c r="KG54" s="125"/>
      <c r="KH54" s="125"/>
      <c r="KI54" s="125"/>
      <c r="KJ54" s="125"/>
      <c r="KK54" s="125"/>
      <c r="KL54" s="125"/>
      <c r="KM54" s="125"/>
      <c r="KN54" s="125"/>
      <c r="KO54" s="125"/>
      <c r="KP54" s="125"/>
      <c r="KQ54" s="125"/>
      <c r="KR54" s="125"/>
      <c r="KS54" s="125"/>
      <c r="KT54" s="125"/>
      <c r="KU54" s="125"/>
      <c r="KV54" s="125"/>
      <c r="KW54" s="125"/>
      <c r="KX54" s="125"/>
      <c r="KY54" s="125"/>
      <c r="KZ54" s="125"/>
      <c r="LA54" s="125"/>
      <c r="LB54" s="125"/>
      <c r="LC54" s="125"/>
      <c r="LD54" s="125"/>
      <c r="LE54" s="125"/>
      <c r="LF54" s="125"/>
      <c r="LG54" s="125"/>
      <c r="LH54" s="125"/>
      <c r="LI54" s="125"/>
      <c r="LJ54" s="125"/>
      <c r="LK54" s="125"/>
      <c r="LL54" s="125"/>
      <c r="LM54" s="125"/>
      <c r="LN54" s="125"/>
      <c r="LO54" s="125"/>
      <c r="LP54" s="125"/>
      <c r="LQ54" s="125"/>
      <c r="LR54" s="125"/>
      <c r="LS54" s="125"/>
      <c r="LT54" s="125"/>
      <c r="LU54" s="125"/>
      <c r="LV54" s="125"/>
      <c r="LW54" s="125"/>
      <c r="LX54" s="125"/>
      <c r="LY54" s="125"/>
      <c r="LZ54" s="125"/>
      <c r="MA54" s="125"/>
      <c r="MB54" s="125"/>
      <c r="MC54" s="125"/>
      <c r="MD54" s="125"/>
      <c r="ME54" s="125"/>
      <c r="MF54" s="125"/>
      <c r="MG54" s="125"/>
      <c r="MH54" s="125"/>
      <c r="MI54" s="125"/>
      <c r="MJ54" s="125"/>
      <c r="MK54" s="125"/>
      <c r="ML54" s="125"/>
      <c r="MM54" s="125"/>
      <c r="MN54" s="125"/>
      <c r="MO54" s="125"/>
      <c r="MP54" s="125"/>
      <c r="MQ54" s="125"/>
      <c r="MR54" s="125"/>
      <c r="MS54" s="125"/>
      <c r="MT54" s="125"/>
      <c r="MU54" s="125"/>
      <c r="MV54" s="125"/>
      <c r="MW54" s="125"/>
      <c r="MX54" s="125"/>
      <c r="MY54" s="125"/>
      <c r="MZ54" s="125"/>
      <c r="NA54" s="125"/>
      <c r="NB54" s="125"/>
      <c r="NC54" s="125"/>
      <c r="ND54" s="125"/>
      <c r="NE54" s="125"/>
      <c r="NF54" s="125"/>
      <c r="NG54" s="125"/>
      <c r="NH54" s="125"/>
      <c r="NI54" s="125"/>
      <c r="NJ54" s="125"/>
      <c r="NK54" s="125"/>
      <c r="NL54" s="125"/>
      <c r="NM54" s="125"/>
      <c r="NN54" s="125"/>
      <c r="NO54" s="125"/>
      <c r="NP54" s="125"/>
      <c r="NQ54" s="125"/>
      <c r="NR54" s="125"/>
      <c r="NS54" s="125"/>
      <c r="NT54" s="125"/>
      <c r="NU54" s="125"/>
      <c r="NV54" s="125"/>
      <c r="NW54" s="125"/>
      <c r="NX54" s="125"/>
      <c r="NY54" s="125"/>
      <c r="NZ54" s="125"/>
      <c r="OA54" s="125"/>
      <c r="OB54" s="125"/>
      <c r="OC54" s="125"/>
      <c r="OD54" s="125"/>
      <c r="OE54" s="125"/>
      <c r="OF54" s="125"/>
      <c r="OG54" s="125"/>
      <c r="OH54" s="125"/>
      <c r="OI54" s="125"/>
      <c r="OJ54" s="125"/>
      <c r="OK54" s="125"/>
      <c r="OL54" s="125"/>
      <c r="OM54" s="125"/>
      <c r="ON54" s="125"/>
      <c r="OO54" s="125"/>
      <c r="OP54" s="125"/>
      <c r="OQ54" s="125"/>
      <c r="OR54" s="125"/>
      <c r="OS54" s="125"/>
      <c r="OT54" s="125"/>
      <c r="OU54" s="125"/>
      <c r="OV54" s="125"/>
      <c r="OW54" s="125"/>
      <c r="OX54" s="125"/>
      <c r="OY54" s="125"/>
      <c r="OZ54" s="125"/>
      <c r="PA54" s="125"/>
      <c r="PB54" s="125"/>
      <c r="PC54" s="125"/>
      <c r="PD54" s="125"/>
      <c r="PE54" s="125"/>
      <c r="PF54" s="125"/>
      <c r="PG54" s="125"/>
      <c r="PH54" s="125"/>
      <c r="PI54" s="125"/>
      <c r="PJ54" s="125"/>
      <c r="PK54" s="125"/>
      <c r="PL54" s="125"/>
      <c r="PM54" s="125"/>
      <c r="PN54" s="125"/>
      <c r="PO54" s="125"/>
      <c r="PP54" s="125"/>
      <c r="PQ54" s="125"/>
      <c r="PR54" s="125"/>
      <c r="PS54" s="125"/>
      <c r="PT54" s="125"/>
      <c r="PU54" s="125"/>
      <c r="PV54" s="125"/>
      <c r="PW54" s="125"/>
      <c r="PX54" s="125"/>
      <c r="PY54" s="125"/>
      <c r="PZ54" s="125"/>
      <c r="QA54" s="125"/>
      <c r="QB54" s="125"/>
      <c r="QC54" s="125"/>
      <c r="QD54" s="125"/>
      <c r="QE54" s="125"/>
      <c r="QF54" s="125"/>
      <c r="QG54" s="125"/>
      <c r="QH54" s="125"/>
      <c r="QI54" s="125"/>
      <c r="QJ54" s="125"/>
      <c r="QK54" s="125"/>
      <c r="QL54" s="125"/>
      <c r="QM54" s="125"/>
      <c r="QN54" s="125"/>
      <c r="QO54" s="125"/>
      <c r="QP54" s="125"/>
      <c r="QQ54" s="125"/>
      <c r="QR54" s="125"/>
      <c r="QS54" s="125"/>
      <c r="QT54" s="125"/>
      <c r="QU54" s="125"/>
      <c r="QV54" s="125"/>
      <c r="QW54" s="125"/>
      <c r="QX54" s="125"/>
      <c r="QY54" s="125"/>
      <c r="QZ54" s="125"/>
      <c r="RA54" s="125"/>
      <c r="RB54" s="125"/>
      <c r="RC54" s="125"/>
      <c r="RD54" s="125"/>
      <c r="RE54" s="125"/>
      <c r="RF54" s="125"/>
      <c r="RG54" s="125"/>
      <c r="RH54" s="125"/>
      <c r="RI54" s="125"/>
      <c r="RJ54" s="125"/>
      <c r="RK54" s="125"/>
      <c r="RL54" s="125"/>
      <c r="RM54" s="125"/>
      <c r="RN54" s="125"/>
      <c r="RO54" s="125"/>
      <c r="RP54" s="125"/>
      <c r="RQ54" s="125"/>
      <c r="RR54" s="125"/>
      <c r="RS54" s="125"/>
      <c r="RT54" s="125"/>
      <c r="RU54" s="125"/>
      <c r="RV54" s="125"/>
      <c r="RW54" s="125"/>
      <c r="RX54" s="125"/>
      <c r="RY54" s="125"/>
      <c r="RZ54" s="125"/>
      <c r="SA54" s="125"/>
      <c r="SB54" s="125"/>
      <c r="SC54" s="125"/>
      <c r="SD54" s="125"/>
      <c r="SE54" s="125"/>
      <c r="SF54" s="125"/>
      <c r="SG54" s="125"/>
      <c r="SH54" s="125"/>
    </row>
    <row r="55" spans="1:502" x14ac:dyDescent="0.25">
      <c r="A55" s="20">
        <v>9</v>
      </c>
      <c r="B55" s="117" t="s">
        <v>124</v>
      </c>
      <c r="C55" s="118"/>
      <c r="D55" s="118"/>
      <c r="E55" s="118"/>
      <c r="F55" s="118"/>
      <c r="G55" s="118"/>
      <c r="H55" s="118"/>
      <c r="I55" s="118"/>
      <c r="J55" s="118"/>
      <c r="K55" s="118"/>
      <c r="L55" s="118"/>
      <c r="M55" s="124"/>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125"/>
      <c r="IH55" s="125"/>
      <c r="II55" s="125"/>
      <c r="IJ55" s="125"/>
      <c r="IK55" s="125"/>
      <c r="IL55" s="125"/>
      <c r="IM55" s="125"/>
      <c r="IN55" s="125"/>
      <c r="IO55" s="125"/>
      <c r="IP55" s="125"/>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125"/>
      <c r="MX55" s="125"/>
      <c r="MY55" s="125"/>
      <c r="MZ55" s="125"/>
      <c r="NA55" s="125"/>
      <c r="NB55" s="125"/>
      <c r="NC55" s="125"/>
      <c r="ND55" s="125"/>
      <c r="NE55" s="125"/>
      <c r="NF55" s="125"/>
      <c r="NG55" s="125"/>
      <c r="NH55" s="125"/>
      <c r="NI55" s="125"/>
      <c r="NJ55" s="125"/>
      <c r="NK55" s="125"/>
      <c r="NL55" s="125"/>
      <c r="NM55" s="125"/>
      <c r="NN55" s="125"/>
      <c r="NO55" s="125"/>
      <c r="NP55" s="125"/>
      <c r="NQ55" s="125"/>
      <c r="NR55" s="125"/>
      <c r="NS55" s="125"/>
      <c r="NT55" s="125"/>
      <c r="NU55" s="125"/>
      <c r="NV55" s="125"/>
      <c r="NW55" s="125"/>
      <c r="NX55" s="125"/>
      <c r="NY55" s="125"/>
      <c r="NZ55" s="125"/>
      <c r="OA55" s="125"/>
      <c r="OB55" s="125"/>
      <c r="OC55" s="125"/>
      <c r="OD55" s="125"/>
      <c r="OE55" s="125"/>
      <c r="OF55" s="125"/>
      <c r="OG55" s="125"/>
      <c r="OH55" s="125"/>
      <c r="OI55" s="125"/>
      <c r="OJ55" s="125"/>
      <c r="OK55" s="125"/>
      <c r="OL55" s="125"/>
      <c r="OM55" s="125"/>
      <c r="ON55" s="125"/>
      <c r="OO55" s="125"/>
      <c r="OP55" s="125"/>
      <c r="OQ55" s="125"/>
      <c r="OR55" s="125"/>
      <c r="OS55" s="125"/>
      <c r="OT55" s="125"/>
      <c r="OU55" s="125"/>
      <c r="OV55" s="125"/>
      <c r="OW55" s="125"/>
      <c r="OX55" s="125"/>
      <c r="OY55" s="125"/>
      <c r="OZ55" s="125"/>
      <c r="PA55" s="125"/>
      <c r="PB55" s="125"/>
      <c r="PC55" s="125"/>
      <c r="PD55" s="125"/>
      <c r="PE55" s="125"/>
      <c r="PF55" s="125"/>
      <c r="PG55" s="125"/>
      <c r="PH55" s="125"/>
      <c r="PI55" s="125"/>
      <c r="PJ55" s="125"/>
      <c r="PK55" s="125"/>
      <c r="PL55" s="125"/>
      <c r="PM55" s="125"/>
      <c r="PN55" s="125"/>
      <c r="PO55" s="125"/>
      <c r="PP55" s="125"/>
      <c r="PQ55" s="125"/>
      <c r="PR55" s="125"/>
      <c r="PS55" s="125"/>
      <c r="PT55" s="125"/>
      <c r="PU55" s="125"/>
      <c r="PV55" s="125"/>
      <c r="PW55" s="125"/>
      <c r="PX55" s="125"/>
      <c r="PY55" s="125"/>
      <c r="PZ55" s="125"/>
      <c r="QA55" s="125"/>
      <c r="QB55" s="125"/>
      <c r="QC55" s="125"/>
      <c r="QD55" s="125"/>
      <c r="QE55" s="125"/>
      <c r="QF55" s="125"/>
      <c r="QG55" s="125"/>
      <c r="QH55" s="125"/>
      <c r="QI55" s="125"/>
      <c r="QJ55" s="125"/>
      <c r="QK55" s="125"/>
      <c r="QL55" s="125"/>
      <c r="QM55" s="125"/>
      <c r="QN55" s="125"/>
      <c r="QO55" s="125"/>
      <c r="QP55" s="125"/>
      <c r="QQ55" s="125"/>
      <c r="QR55" s="125"/>
      <c r="QS55" s="125"/>
      <c r="QT55" s="125"/>
      <c r="QU55" s="125"/>
      <c r="QV55" s="125"/>
      <c r="QW55" s="125"/>
      <c r="QX55" s="125"/>
      <c r="QY55" s="125"/>
      <c r="QZ55" s="125"/>
      <c r="RA55" s="125"/>
      <c r="RB55" s="125"/>
      <c r="RC55" s="125"/>
      <c r="RD55" s="125"/>
      <c r="RE55" s="125"/>
      <c r="RF55" s="125"/>
      <c r="RG55" s="125"/>
      <c r="RH55" s="125"/>
      <c r="RI55" s="125"/>
      <c r="RJ55" s="125"/>
      <c r="RK55" s="125"/>
      <c r="RL55" s="125"/>
      <c r="RM55" s="125"/>
      <c r="RN55" s="125"/>
      <c r="RO55" s="125"/>
      <c r="RP55" s="125"/>
      <c r="RQ55" s="125"/>
      <c r="RR55" s="125"/>
      <c r="RS55" s="125"/>
      <c r="RT55" s="125"/>
      <c r="RU55" s="125"/>
      <c r="RV55" s="125"/>
      <c r="RW55" s="125"/>
      <c r="RX55" s="125"/>
      <c r="RY55" s="125"/>
      <c r="RZ55" s="125"/>
      <c r="SA55" s="125"/>
      <c r="SB55" s="125"/>
      <c r="SC55" s="125"/>
      <c r="SD55" s="125"/>
      <c r="SE55" s="125"/>
      <c r="SF55" s="125"/>
      <c r="SG55" s="125"/>
      <c r="SH55" s="125"/>
    </row>
    <row r="56" spans="1:502" ht="26.4" x14ac:dyDescent="0.25">
      <c r="A56" s="20">
        <v>10</v>
      </c>
      <c r="B56" s="51" t="s">
        <v>125</v>
      </c>
      <c r="C56" s="118"/>
      <c r="D56" s="118"/>
      <c r="E56" s="118"/>
      <c r="F56" s="118"/>
      <c r="G56" s="118"/>
      <c r="H56" s="118"/>
      <c r="I56" s="118"/>
      <c r="J56" s="118"/>
      <c r="K56" s="118"/>
      <c r="L56" s="118"/>
      <c r="M56" s="124"/>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125"/>
      <c r="ND56" s="125"/>
      <c r="NE56" s="125"/>
      <c r="NF56" s="125"/>
      <c r="NG56" s="125"/>
      <c r="NH56" s="125"/>
      <c r="NI56" s="125"/>
      <c r="NJ56" s="125"/>
      <c r="NK56" s="125"/>
      <c r="NL56" s="125"/>
      <c r="NM56" s="125"/>
      <c r="NN56" s="125"/>
      <c r="NO56" s="125"/>
      <c r="NP56" s="125"/>
      <c r="NQ56" s="125"/>
      <c r="NR56" s="125"/>
      <c r="NS56" s="125"/>
      <c r="NT56" s="125"/>
      <c r="NU56" s="125"/>
      <c r="NV56" s="125"/>
      <c r="NW56" s="125"/>
      <c r="NX56" s="125"/>
      <c r="NY56" s="125"/>
      <c r="NZ56" s="125"/>
      <c r="OA56" s="125"/>
      <c r="OB56" s="125"/>
      <c r="OC56" s="125"/>
      <c r="OD56" s="125"/>
      <c r="OE56" s="125"/>
      <c r="OF56" s="125"/>
      <c r="OG56" s="125"/>
      <c r="OH56" s="125"/>
      <c r="OI56" s="125"/>
      <c r="OJ56" s="125"/>
      <c r="OK56" s="125"/>
      <c r="OL56" s="125"/>
      <c r="OM56" s="125"/>
      <c r="ON56" s="125"/>
      <c r="OO56" s="125"/>
      <c r="OP56" s="125"/>
      <c r="OQ56" s="125"/>
      <c r="OR56" s="125"/>
      <c r="OS56" s="125"/>
      <c r="OT56" s="125"/>
      <c r="OU56" s="125"/>
      <c r="OV56" s="125"/>
      <c r="OW56" s="125"/>
      <c r="OX56" s="125"/>
      <c r="OY56" s="125"/>
      <c r="OZ56" s="125"/>
      <c r="PA56" s="125"/>
      <c r="PB56" s="125"/>
      <c r="PC56" s="125"/>
      <c r="PD56" s="125"/>
      <c r="PE56" s="125"/>
      <c r="PF56" s="125"/>
      <c r="PG56" s="125"/>
      <c r="PH56" s="125"/>
      <c r="PI56" s="125"/>
      <c r="PJ56" s="125"/>
      <c r="PK56" s="125"/>
      <c r="PL56" s="125"/>
      <c r="PM56" s="125"/>
      <c r="PN56" s="125"/>
      <c r="PO56" s="125"/>
      <c r="PP56" s="125"/>
      <c r="PQ56" s="125"/>
      <c r="PR56" s="125"/>
      <c r="PS56" s="125"/>
      <c r="PT56" s="125"/>
      <c r="PU56" s="125"/>
      <c r="PV56" s="125"/>
      <c r="PW56" s="125"/>
      <c r="PX56" s="125"/>
      <c r="PY56" s="125"/>
      <c r="PZ56" s="125"/>
      <c r="QA56" s="125"/>
      <c r="QB56" s="125"/>
      <c r="QC56" s="125"/>
      <c r="QD56" s="125"/>
      <c r="QE56" s="125"/>
      <c r="QF56" s="125"/>
      <c r="QG56" s="125"/>
      <c r="QH56" s="125"/>
      <c r="QI56" s="125"/>
      <c r="QJ56" s="125"/>
      <c r="QK56" s="125"/>
      <c r="QL56" s="125"/>
      <c r="QM56" s="125"/>
      <c r="QN56" s="125"/>
      <c r="QO56" s="125"/>
      <c r="QP56" s="125"/>
      <c r="QQ56" s="125"/>
      <c r="QR56" s="125"/>
      <c r="QS56" s="125"/>
      <c r="QT56" s="125"/>
      <c r="QU56" s="125"/>
      <c r="QV56" s="125"/>
      <c r="QW56" s="125"/>
      <c r="QX56" s="125"/>
      <c r="QY56" s="125"/>
      <c r="QZ56" s="125"/>
      <c r="RA56" s="125"/>
      <c r="RB56" s="125"/>
      <c r="RC56" s="125"/>
      <c r="RD56" s="125"/>
      <c r="RE56" s="125"/>
      <c r="RF56" s="125"/>
      <c r="RG56" s="125"/>
      <c r="RH56" s="125"/>
      <c r="RI56" s="125"/>
      <c r="RJ56" s="125"/>
      <c r="RK56" s="125"/>
      <c r="RL56" s="125"/>
      <c r="RM56" s="125"/>
      <c r="RN56" s="125"/>
      <c r="RO56" s="125"/>
      <c r="RP56" s="125"/>
      <c r="RQ56" s="125"/>
      <c r="RR56" s="125"/>
      <c r="RS56" s="125"/>
      <c r="RT56" s="125"/>
      <c r="RU56" s="125"/>
      <c r="RV56" s="125"/>
      <c r="RW56" s="125"/>
      <c r="RX56" s="125"/>
      <c r="RY56" s="125"/>
      <c r="RZ56" s="125"/>
      <c r="SA56" s="125"/>
      <c r="SB56" s="125"/>
      <c r="SC56" s="125"/>
      <c r="SD56" s="125"/>
      <c r="SE56" s="125"/>
      <c r="SF56" s="125"/>
      <c r="SG56" s="125"/>
      <c r="SH56" s="125"/>
    </row>
    <row r="57" spans="1:502" x14ac:dyDescent="0.25">
      <c r="A57" s="20"/>
      <c r="B57" s="129"/>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127"/>
      <c r="JP57" s="127"/>
      <c r="JQ57" s="127"/>
      <c r="JR57" s="127"/>
      <c r="JS57" s="127"/>
      <c r="JT57" s="127"/>
      <c r="JU57" s="127"/>
      <c r="JV57" s="127"/>
      <c r="JW57" s="127"/>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127"/>
      <c r="ND57" s="127"/>
      <c r="NE57" s="127"/>
      <c r="NF57" s="127"/>
      <c r="NG57" s="127"/>
      <c r="NH57" s="127"/>
      <c r="NI57" s="127"/>
      <c r="NJ57" s="127"/>
      <c r="NK57" s="127"/>
      <c r="NL57" s="127"/>
      <c r="NM57" s="127"/>
      <c r="NN57" s="127"/>
      <c r="NO57" s="127"/>
      <c r="NP57" s="127"/>
      <c r="NQ57" s="127"/>
      <c r="NR57" s="127"/>
      <c r="NS57" s="127"/>
      <c r="NT57" s="127"/>
      <c r="NU57" s="127"/>
      <c r="NV57" s="127"/>
      <c r="NW57" s="127"/>
      <c r="NX57" s="127"/>
      <c r="NY57" s="127"/>
      <c r="NZ57" s="127"/>
      <c r="OA57" s="127"/>
      <c r="OB57" s="127"/>
      <c r="OC57" s="127"/>
      <c r="OD57" s="127"/>
      <c r="OE57" s="127"/>
      <c r="OF57" s="127"/>
      <c r="OG57" s="127"/>
      <c r="OH57" s="127"/>
      <c r="OI57" s="127"/>
      <c r="OJ57" s="127"/>
      <c r="OK57" s="127"/>
      <c r="OL57" s="127"/>
      <c r="OM57" s="127"/>
      <c r="ON57" s="127"/>
      <c r="OO57" s="127"/>
      <c r="OP57" s="127"/>
      <c r="OQ57" s="127"/>
      <c r="OR57" s="127"/>
      <c r="OS57" s="127"/>
      <c r="OT57" s="127"/>
      <c r="OU57" s="127"/>
      <c r="OV57" s="127"/>
      <c r="OW57" s="127"/>
      <c r="OX57" s="127"/>
      <c r="OY57" s="127"/>
      <c r="OZ57" s="127"/>
      <c r="PA57" s="127"/>
      <c r="PB57" s="127"/>
      <c r="PC57" s="127"/>
      <c r="PD57" s="127"/>
      <c r="PE57" s="127"/>
      <c r="PF57" s="127"/>
      <c r="PG57" s="127"/>
      <c r="PH57" s="127"/>
      <c r="PI57" s="127"/>
      <c r="PJ57" s="127"/>
      <c r="PK57" s="127"/>
      <c r="PL57" s="127"/>
      <c r="PM57" s="127"/>
      <c r="PN57" s="127"/>
      <c r="PO57" s="127"/>
      <c r="PP57" s="127"/>
      <c r="PQ57" s="127"/>
      <c r="PR57" s="127"/>
      <c r="PS57" s="127"/>
      <c r="PT57" s="127"/>
      <c r="PU57" s="127"/>
      <c r="PV57" s="127"/>
      <c r="PW57" s="127"/>
      <c r="PX57" s="127"/>
      <c r="PY57" s="127"/>
      <c r="PZ57" s="127"/>
      <c r="QA57" s="127"/>
      <c r="QB57" s="127"/>
      <c r="QC57" s="127"/>
      <c r="QD57" s="127"/>
      <c r="QE57" s="127"/>
      <c r="QF57" s="127"/>
      <c r="QG57" s="127"/>
      <c r="QH57" s="127"/>
      <c r="QI57" s="127"/>
      <c r="QJ57" s="127"/>
      <c r="QK57" s="127"/>
      <c r="QL57" s="127"/>
      <c r="QM57" s="127"/>
      <c r="QN57" s="127"/>
      <c r="QO57" s="127"/>
      <c r="QP57" s="127"/>
      <c r="QQ57" s="127"/>
      <c r="QR57" s="127"/>
      <c r="QS57" s="127"/>
      <c r="QT57" s="127"/>
      <c r="QU57" s="127"/>
      <c r="QV57" s="127"/>
      <c r="QW57" s="127"/>
      <c r="QX57" s="127"/>
      <c r="QY57" s="127"/>
      <c r="QZ57" s="127"/>
      <c r="RA57" s="127"/>
      <c r="RB57" s="127"/>
      <c r="RC57" s="127"/>
      <c r="RD57" s="127"/>
      <c r="RE57" s="127"/>
      <c r="RF57" s="127"/>
      <c r="RG57" s="127"/>
      <c r="RH57" s="127"/>
      <c r="RI57" s="127"/>
      <c r="RJ57" s="127"/>
      <c r="RK57" s="127"/>
      <c r="RL57" s="127"/>
      <c r="RM57" s="127"/>
      <c r="RN57" s="127"/>
      <c r="RO57" s="127"/>
      <c r="RP57" s="127"/>
      <c r="RQ57" s="127"/>
      <c r="RR57" s="127"/>
      <c r="RS57" s="127"/>
      <c r="RT57" s="127"/>
      <c r="RU57" s="127"/>
      <c r="RV57" s="127"/>
      <c r="RW57" s="127"/>
      <c r="RX57" s="127"/>
      <c r="RY57" s="127"/>
      <c r="RZ57" s="127"/>
      <c r="SA57" s="127"/>
      <c r="SB57" s="127"/>
      <c r="SC57" s="127"/>
      <c r="SD57" s="127"/>
      <c r="SE57" s="127"/>
      <c r="SF57" s="127"/>
      <c r="SG57" s="127"/>
      <c r="SH57" s="127"/>
    </row>
  </sheetData>
  <sheetProtection sheet="1" objects="1" scenarios="1"/>
  <mergeCells count="17">
    <mergeCell ref="B1:L1"/>
    <mergeCell ref="C2:L2"/>
    <mergeCell ref="C3:L3"/>
    <mergeCell ref="C4:L4"/>
    <mergeCell ref="C5:L5"/>
    <mergeCell ref="C7:L7"/>
    <mergeCell ref="C6:L6"/>
    <mergeCell ref="C11:E11"/>
    <mergeCell ref="C10:E10"/>
    <mergeCell ref="F10:H10"/>
    <mergeCell ref="I10:L10"/>
    <mergeCell ref="C8:E8"/>
    <mergeCell ref="F8:H8"/>
    <mergeCell ref="I8:L8"/>
    <mergeCell ref="C9:E9"/>
    <mergeCell ref="F9:H9"/>
    <mergeCell ref="I9:L9"/>
  </mergeCells>
  <phoneticPr fontId="0" type="noConversion"/>
  <dataValidations count="3">
    <dataValidation type="list" allowBlank="1" showInputMessage="1" showErrorMessage="1" sqref="C30:G36 C47:SH56 C43:SH44 C39:G40 H32:SH36 C23:SH23 SI19:XFD36">
      <formula1>"Yes, No, N/A"</formula1>
    </dataValidation>
    <dataValidation type="list" allowBlank="1" showInputMessage="1" showErrorMessage="1" sqref="C16:SH16">
      <formula1>"Jan, Feb, Mar, Apr, May, Jun, July, Aug, Sept, Oct, Nov, Dec"</formula1>
    </dataValidation>
    <dataValidation type="list" allowBlank="1" showInputMessage="1" showErrorMessage="1" sqref="C26:G29 H26:SH31 H39:SH40 C19:SH22">
      <formula1>"Yes, No"</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oddHeader>&amp;C
Audit Tool</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6"/>
  <sheetViews>
    <sheetView topLeftCell="A213" zoomScaleNormal="100" workbookViewId="0">
      <selection activeCell="F17" sqref="F17:F56"/>
    </sheetView>
  </sheetViews>
  <sheetFormatPr defaultColWidth="9.109375" defaultRowHeight="13.2" x14ac:dyDescent="0.25"/>
  <cols>
    <col min="1" max="1" width="3.6640625" style="12" customWidth="1"/>
    <col min="2" max="2" width="41.33203125" style="51" customWidth="1"/>
    <col min="3" max="3" width="9.6640625" style="95" customWidth="1"/>
    <col min="4" max="4" width="8.5546875" style="95" customWidth="1"/>
    <col min="5" max="6" width="9.6640625" style="95" customWidth="1"/>
    <col min="7" max="16384" width="9.109375" style="6"/>
  </cols>
  <sheetData>
    <row r="1" spans="1:6" ht="15.6" x14ac:dyDescent="0.3">
      <c r="A1" s="11"/>
      <c r="B1" s="208" t="str">
        <f ca="1">OFFSET(ExcelTool!B1,0,0,1,1)</f>
        <v>Audit of PEWS</v>
      </c>
      <c r="C1" s="208"/>
      <c r="D1" s="208"/>
      <c r="E1" s="208"/>
      <c r="F1" s="209"/>
    </row>
    <row r="2" spans="1:6" x14ac:dyDescent="0.25">
      <c r="A2" s="11"/>
      <c r="B2" s="43" t="str">
        <f>ExcelTool!B2</f>
        <v>Hospital</v>
      </c>
      <c r="C2" s="225" t="str">
        <f>ExcelTool!C2</f>
        <v>&lt;enter hospital name&gt;</v>
      </c>
      <c r="D2" s="225"/>
      <c r="E2" s="225"/>
      <c r="F2" s="225"/>
    </row>
    <row r="3" spans="1:6" x14ac:dyDescent="0.25">
      <c r="A3" s="11"/>
      <c r="B3" s="43" t="str">
        <f>ExcelTool!B3</f>
        <v>Ward/ Area</v>
      </c>
      <c r="C3" s="225" t="str">
        <f>ExcelTool!C3</f>
        <v>&lt;enter ward name&gt;</v>
      </c>
      <c r="D3" s="225"/>
      <c r="E3" s="225"/>
      <c r="F3" s="225"/>
    </row>
    <row r="4" spans="1:6" x14ac:dyDescent="0.25">
      <c r="A4" s="11"/>
      <c r="B4" s="43" t="str">
        <f>ExcelTool!B4</f>
        <v>Auditor(s)</v>
      </c>
      <c r="C4" s="225" t="str">
        <f>ExcelTool!C4</f>
        <v>&lt;enter lead auditor name&gt;</v>
      </c>
      <c r="D4" s="225"/>
      <c r="E4" s="225"/>
      <c r="F4" s="225"/>
    </row>
    <row r="5" spans="1:6" x14ac:dyDescent="0.25">
      <c r="A5" s="11"/>
      <c r="B5" s="43" t="str">
        <f>ExcelTool!B5</f>
        <v>Year of Audit</v>
      </c>
      <c r="C5" s="226" t="str">
        <f>ExcelTool!C5</f>
        <v>&lt;&lt;enter year&gt;&gt;</v>
      </c>
      <c r="D5" s="227"/>
      <c r="E5" s="227"/>
      <c r="F5" s="228"/>
    </row>
    <row r="6" spans="1:6" x14ac:dyDescent="0.25">
      <c r="A6" s="11"/>
      <c r="B6" s="43" t="str">
        <f>ExcelTool!B6</f>
        <v>No. in Audit</v>
      </c>
      <c r="C6" s="222">
        <f>ExcelTool!C6</f>
        <v>0</v>
      </c>
      <c r="D6" s="223"/>
      <c r="E6" s="223"/>
      <c r="F6" s="224"/>
    </row>
    <row r="7" spans="1:6" hidden="1" x14ac:dyDescent="0.25">
      <c r="A7" s="11"/>
      <c r="B7" s="44"/>
      <c r="C7" s="85"/>
      <c r="D7" s="86"/>
      <c r="E7" s="86"/>
      <c r="F7" s="87"/>
    </row>
    <row r="8" spans="1:6" hidden="1" x14ac:dyDescent="0.25">
      <c r="A8" s="11"/>
      <c r="B8" s="44"/>
      <c r="C8" s="85"/>
      <c r="D8" s="86"/>
      <c r="E8" s="86"/>
      <c r="F8" s="87"/>
    </row>
    <row r="9" spans="1:6" hidden="1" x14ac:dyDescent="0.25">
      <c r="A9" s="11"/>
      <c r="B9" s="44"/>
      <c r="C9" s="85"/>
      <c r="D9" s="86"/>
      <c r="E9" s="86"/>
      <c r="F9" s="87"/>
    </row>
    <row r="10" spans="1:6" hidden="1" x14ac:dyDescent="0.25">
      <c r="A10" s="11"/>
      <c r="B10" s="44"/>
      <c r="C10" s="85"/>
      <c r="D10" s="86"/>
      <c r="E10" s="86"/>
      <c r="F10" s="87"/>
    </row>
    <row r="11" spans="1:6" hidden="1" x14ac:dyDescent="0.25">
      <c r="A11" s="11"/>
      <c r="B11" s="44"/>
      <c r="C11" s="85"/>
      <c r="D11" s="86"/>
      <c r="E11" s="86"/>
      <c r="F11" s="87"/>
    </row>
    <row r="12" spans="1:6" hidden="1" x14ac:dyDescent="0.25">
      <c r="A12" s="11"/>
      <c r="B12" s="44"/>
      <c r="C12" s="85"/>
      <c r="D12" s="86"/>
      <c r="E12" s="86"/>
      <c r="F12" s="87"/>
    </row>
    <row r="13" spans="1:6" hidden="1" x14ac:dyDescent="0.25">
      <c r="A13" s="11"/>
      <c r="B13" s="44"/>
      <c r="C13" s="85"/>
      <c r="D13" s="86"/>
      <c r="E13" s="86"/>
      <c r="F13" s="87"/>
    </row>
    <row r="14" spans="1:6" x14ac:dyDescent="0.25">
      <c r="A14" s="11"/>
      <c r="B14" s="44"/>
      <c r="C14" s="88"/>
      <c r="D14" s="89"/>
      <c r="E14" s="90"/>
      <c r="F14" s="90"/>
    </row>
    <row r="15" spans="1:6" ht="12.75" customHeight="1" x14ac:dyDescent="0.25">
      <c r="A15" s="11"/>
      <c r="B15" s="45" t="s">
        <v>12</v>
      </c>
      <c r="C15" s="91" t="s">
        <v>46</v>
      </c>
      <c r="D15" s="91" t="s">
        <v>47</v>
      </c>
      <c r="E15" s="91" t="s">
        <v>48</v>
      </c>
      <c r="F15" s="91" t="s">
        <v>49</v>
      </c>
    </row>
    <row r="16" spans="1:6" ht="12.75" customHeight="1" x14ac:dyDescent="0.25">
      <c r="A16" s="11"/>
      <c r="B16" s="46" t="str">
        <f>ExcelTool!B18</f>
        <v xml:space="preserve">Section 1: DOCUMENTATION STANDARDS </v>
      </c>
      <c r="C16" s="91"/>
      <c r="D16" s="91"/>
      <c r="E16" s="91"/>
      <c r="F16" s="92"/>
    </row>
    <row r="17" spans="1:6" x14ac:dyDescent="0.25">
      <c r="A17" s="59">
        <f>ExcelTool!A19</f>
        <v>1</v>
      </c>
      <c r="B17" s="47" t="str">
        <f>ExcelTool!B19</f>
        <v>Correct chart for child's age is used?</v>
      </c>
      <c r="C17" s="93" t="str">
        <f>Quarter1!F17</f>
        <v>NA</v>
      </c>
      <c r="D17" s="93" t="str">
        <f>Quarter2!F17</f>
        <v>NA</v>
      </c>
      <c r="E17" s="93" t="str">
        <f>Quarter3!F17</f>
        <v>NA</v>
      </c>
      <c r="F17" s="93" t="str">
        <f>Quarter4!F17</f>
        <v>NA</v>
      </c>
    </row>
    <row r="18" spans="1:6" x14ac:dyDescent="0.25">
      <c r="A18" s="20">
        <f>ExcelTool!A20</f>
        <v>2</v>
      </c>
      <c r="B18" s="47" t="str">
        <f>ExcelTool!B20</f>
        <v>3 addressograph labels per chart</v>
      </c>
      <c r="C18" s="93" t="str">
        <f>Quarter1!F18</f>
        <v>NA</v>
      </c>
      <c r="D18" s="93" t="str">
        <f>Quarter2!F18</f>
        <v>NA</v>
      </c>
      <c r="E18" s="93" t="str">
        <f>Quarter3!F18</f>
        <v>NA</v>
      </c>
      <c r="F18" s="93" t="str">
        <f>Quarter4!F18</f>
        <v>NA</v>
      </c>
    </row>
    <row r="19" spans="1:6" ht="26.4" x14ac:dyDescent="0.25">
      <c r="A19" s="20">
        <f>ExcelTool!A21</f>
        <v>3</v>
      </c>
      <c r="B19" s="47" t="str">
        <f>ExcelTool!B21</f>
        <v xml:space="preserve">Date and time of each observation present and clear </v>
      </c>
      <c r="C19" s="93" t="str">
        <f>Quarter1!F19</f>
        <v>NA</v>
      </c>
      <c r="D19" s="93" t="str">
        <f>Quarter2!F19</f>
        <v>NA</v>
      </c>
      <c r="E19" s="93" t="str">
        <f>Quarter3!F19</f>
        <v>NA</v>
      </c>
      <c r="F19" s="93" t="str">
        <f>Quarter4!F19</f>
        <v>NA</v>
      </c>
    </row>
    <row r="20" spans="1:6" x14ac:dyDescent="0.25">
      <c r="A20" s="20">
        <f>ExcelTool!A22</f>
        <v>4</v>
      </c>
      <c r="B20" s="47" t="str">
        <f>ExcelTool!B22</f>
        <v xml:space="preserve">Each entry is signed </v>
      </c>
      <c r="C20" s="93" t="str">
        <f>Quarter1!F20</f>
        <v>NA</v>
      </c>
      <c r="D20" s="93" t="str">
        <f>Quarter2!F20</f>
        <v>NA</v>
      </c>
      <c r="E20" s="93" t="str">
        <f>Quarter3!F20</f>
        <v>NA</v>
      </c>
      <c r="F20" s="93" t="str">
        <f>Quarter4!F20</f>
        <v>NA</v>
      </c>
    </row>
    <row r="21" spans="1:6" x14ac:dyDescent="0.25">
      <c r="A21" s="20">
        <f>ExcelTool!A23</f>
        <v>5</v>
      </c>
      <c r="B21" s="47" t="str">
        <f>ExcelTool!B23</f>
        <v>Each entry has NMBI PIN</v>
      </c>
      <c r="C21" s="93" t="str">
        <f>Quarter1!F21</f>
        <v>NA</v>
      </c>
      <c r="D21" s="93" t="str">
        <f>Quarter2!F21</f>
        <v>NA</v>
      </c>
      <c r="E21" s="93" t="str">
        <f>Quarter3!F21</f>
        <v>NA</v>
      </c>
      <c r="F21" s="93" t="str">
        <f>Quarter4!F21</f>
        <v>NA</v>
      </c>
    </row>
    <row r="22" spans="1:6" x14ac:dyDescent="0.25">
      <c r="A22" s="20"/>
      <c r="B22" s="48" t="s">
        <v>38</v>
      </c>
      <c r="C22" s="94" t="str">
        <f>Quarter1!F22</f>
        <v>NA</v>
      </c>
      <c r="D22" s="94" t="str">
        <f>Quarter2!F22</f>
        <v>NA</v>
      </c>
      <c r="E22" s="94" t="str">
        <f>Quarter3!F22</f>
        <v>NA</v>
      </c>
      <c r="F22" s="94" t="str">
        <f>Quarter4!F22</f>
        <v>NA</v>
      </c>
    </row>
    <row r="23" spans="1:6" x14ac:dyDescent="0.25">
      <c r="A23" s="20"/>
      <c r="B23" s="48" t="str">
        <f>ExcelTool!B25</f>
        <v xml:space="preserve">Section 2: PARAMETERS </v>
      </c>
      <c r="C23" s="94"/>
      <c r="D23" s="94"/>
      <c r="E23" s="94"/>
      <c r="F23" s="94"/>
    </row>
    <row r="24" spans="1:6" x14ac:dyDescent="0.25">
      <c r="A24" s="20">
        <f>ExcelTool!A26</f>
        <v>1</v>
      </c>
      <c r="B24" s="47" t="str">
        <f>ExcelTool!B26</f>
        <v>Concern recorded accurately every time</v>
      </c>
      <c r="C24" s="93" t="str">
        <f>Quarter1!F24</f>
        <v>NA</v>
      </c>
      <c r="D24" s="93" t="str">
        <f>Quarter2!F24</f>
        <v>NA</v>
      </c>
      <c r="E24" s="93" t="str">
        <f>Quarter3!F24</f>
        <v>NA</v>
      </c>
      <c r="F24" s="93" t="str">
        <f>Quarter4!F24</f>
        <v>NA</v>
      </c>
    </row>
    <row r="25" spans="1:6" x14ac:dyDescent="0.25">
      <c r="A25" s="20">
        <f>ExcelTool!A27</f>
        <v>2</v>
      </c>
      <c r="B25" s="47" t="str">
        <f>ExcelTool!B27</f>
        <v>RR recorded accurately every time</v>
      </c>
      <c r="C25" s="93" t="str">
        <f>Quarter1!F25</f>
        <v>NA</v>
      </c>
      <c r="D25" s="93" t="str">
        <f>Quarter2!F25</f>
        <v>NA</v>
      </c>
      <c r="E25" s="93" t="str">
        <f>Quarter3!F25</f>
        <v>NA</v>
      </c>
      <c r="F25" s="93" t="str">
        <f>Quarter4!F25</f>
        <v>NA</v>
      </c>
    </row>
    <row r="26" spans="1:6" x14ac:dyDescent="0.25">
      <c r="A26" s="20">
        <f>ExcelTool!A28</f>
        <v>3</v>
      </c>
      <c r="B26" s="47" t="str">
        <f>ExcelTool!B28</f>
        <v>RE recorded accurately every time</v>
      </c>
      <c r="C26" s="93" t="str">
        <f>Quarter1!F26</f>
        <v>NA</v>
      </c>
      <c r="D26" s="93" t="str">
        <f>Quarter2!F26</f>
        <v>NA</v>
      </c>
      <c r="E26" s="93" t="str">
        <f>Quarter3!F26</f>
        <v>NA</v>
      </c>
      <c r="F26" s="93" t="str">
        <f>Quarter4!F26</f>
        <v>NA</v>
      </c>
    </row>
    <row r="27" spans="1:6" x14ac:dyDescent="0.25">
      <c r="A27" s="20">
        <f>ExcelTool!A29</f>
        <v>4</v>
      </c>
      <c r="B27" s="47" t="str">
        <f>ExcelTool!B29</f>
        <v>O2 recorded accurately every time</v>
      </c>
      <c r="C27" s="93" t="str">
        <f>Quarter1!F27</f>
        <v>NA</v>
      </c>
      <c r="D27" s="93" t="str">
        <f>Quarter2!F27</f>
        <v>NA</v>
      </c>
      <c r="E27" s="93" t="str">
        <f>Quarter3!F27</f>
        <v>NA</v>
      </c>
      <c r="F27" s="93" t="str">
        <f>Quarter4!F27</f>
        <v>NA</v>
      </c>
    </row>
    <row r="28" spans="1:6" x14ac:dyDescent="0.25">
      <c r="A28" s="20">
        <f>ExcelTool!A30</f>
        <v>5</v>
      </c>
      <c r="B28" s="47" t="str">
        <f>ExcelTool!B30</f>
        <v>HR recorded accurately every time</v>
      </c>
      <c r="C28" s="93" t="str">
        <f>Quarter1!F28</f>
        <v>NA</v>
      </c>
      <c r="D28" s="93" t="str">
        <f>Quarter2!F28</f>
        <v>NA</v>
      </c>
      <c r="E28" s="93" t="str">
        <f>Quarter3!F28</f>
        <v>NA</v>
      </c>
      <c r="F28" s="93" t="str">
        <f>Quarter4!F28</f>
        <v>NA</v>
      </c>
    </row>
    <row r="29" spans="1:6" x14ac:dyDescent="0.25">
      <c r="A29" s="20">
        <f>ExcelTool!A31</f>
        <v>6</v>
      </c>
      <c r="B29" s="47" t="str">
        <f>ExcelTool!B31</f>
        <v>AVPU recorded accurately every time</v>
      </c>
      <c r="C29" s="93" t="str">
        <f>Quarter1!F29</f>
        <v>NA</v>
      </c>
      <c r="D29" s="93" t="str">
        <f>Quarter2!F29</f>
        <v>NA</v>
      </c>
      <c r="E29" s="93" t="str">
        <f>Quarter3!F29</f>
        <v>NA</v>
      </c>
      <c r="F29" s="93" t="str">
        <f>Quarter4!F29</f>
        <v>NA</v>
      </c>
    </row>
    <row r="30" spans="1:6" x14ac:dyDescent="0.25">
      <c r="A30" s="20">
        <f>ExcelTool!A32</f>
        <v>7</v>
      </c>
      <c r="B30" s="47" t="str">
        <f>ExcelTool!B32</f>
        <v>SpO2 recorded accurately every time</v>
      </c>
      <c r="C30" s="93" t="str">
        <f>Quarter1!F30</f>
        <v>NA</v>
      </c>
      <c r="D30" s="93" t="str">
        <f>Quarter2!F30</f>
        <v>NA</v>
      </c>
      <c r="E30" s="93" t="str">
        <f>Quarter3!F30</f>
        <v>NA</v>
      </c>
      <c r="F30" s="93" t="str">
        <f>Quarter4!F30</f>
        <v>NA</v>
      </c>
    </row>
    <row r="31" spans="1:6" x14ac:dyDescent="0.25">
      <c r="A31" s="20">
        <f>ExcelTool!A33</f>
        <v>8</v>
      </c>
      <c r="B31" s="47" t="str">
        <f>ExcelTool!B33</f>
        <v>CRT recorded accurately every time</v>
      </c>
      <c r="C31" s="93" t="str">
        <f>Quarter1!F31</f>
        <v>NA</v>
      </c>
      <c r="D31" s="93" t="str">
        <f>Quarter2!F31</f>
        <v>NA</v>
      </c>
      <c r="E31" s="93" t="str">
        <f>Quarter3!F31</f>
        <v>NA</v>
      </c>
      <c r="F31" s="93" t="str">
        <f>Quarter4!F31</f>
        <v>NA</v>
      </c>
    </row>
    <row r="32" spans="1:6" x14ac:dyDescent="0.25">
      <c r="A32" s="20">
        <f>ExcelTool!A34</f>
        <v>9</v>
      </c>
      <c r="B32" s="47" t="str">
        <f>ExcelTool!B34</f>
        <v>BP recorded accurately every time</v>
      </c>
      <c r="C32" s="93" t="str">
        <f>Quarter1!F32</f>
        <v>NA</v>
      </c>
      <c r="D32" s="93" t="str">
        <f>Quarter2!F32</f>
        <v>NA</v>
      </c>
      <c r="E32" s="93" t="str">
        <f>Quarter3!F32</f>
        <v>NA</v>
      </c>
      <c r="F32" s="93" t="str">
        <f>Quarter4!F32</f>
        <v>NA</v>
      </c>
    </row>
    <row r="33" spans="1:6" x14ac:dyDescent="0.25">
      <c r="A33" s="20">
        <f>ExcelTool!A35</f>
        <v>10</v>
      </c>
      <c r="B33" s="47" t="str">
        <f>ExcelTool!B35</f>
        <v>Skin Colour recorded accurately every time</v>
      </c>
      <c r="C33" s="93" t="str">
        <f>Quarter1!F33</f>
        <v>NA</v>
      </c>
      <c r="D33" s="93" t="str">
        <f>Quarter2!F33</f>
        <v>NA</v>
      </c>
      <c r="E33" s="93" t="str">
        <f>Quarter3!F33</f>
        <v>NA</v>
      </c>
      <c r="F33" s="93" t="str">
        <f>Quarter4!F33</f>
        <v>NA</v>
      </c>
    </row>
    <row r="34" spans="1:6" x14ac:dyDescent="0.25">
      <c r="A34" s="20">
        <f>ExcelTool!A36</f>
        <v>11</v>
      </c>
      <c r="B34" s="47" t="str">
        <f>ExcelTool!B36</f>
        <v>Temp recorded accurately every time</v>
      </c>
      <c r="C34" s="93" t="str">
        <f>Quarter1!F34</f>
        <v>NA</v>
      </c>
      <c r="D34" s="93" t="str">
        <f>Quarter2!F34</f>
        <v>NA</v>
      </c>
      <c r="E34" s="93" t="str">
        <f>Quarter3!F34</f>
        <v>NA</v>
      </c>
      <c r="F34" s="93" t="str">
        <f>Quarter4!F34</f>
        <v>NA</v>
      </c>
    </row>
    <row r="35" spans="1:6" x14ac:dyDescent="0.25">
      <c r="A35" s="20"/>
      <c r="B35" s="48" t="s">
        <v>39</v>
      </c>
      <c r="C35" s="94" t="str">
        <f>Quarter1!F35</f>
        <v>NA</v>
      </c>
      <c r="D35" s="94" t="str">
        <f>Quarter2!F35</f>
        <v>NA</v>
      </c>
      <c r="E35" s="94" t="str">
        <f>Quarter3!F35</f>
        <v>NA</v>
      </c>
      <c r="F35" s="94" t="str">
        <f>Quarter4!F35</f>
        <v>NA</v>
      </c>
    </row>
    <row r="36" spans="1:6" x14ac:dyDescent="0.25">
      <c r="A36" s="20"/>
      <c r="B36" s="48" t="str">
        <f>ExcelTool!B38</f>
        <v xml:space="preserve">Section 3: SCORING </v>
      </c>
      <c r="C36" s="94"/>
      <c r="D36" s="94"/>
      <c r="E36" s="94"/>
      <c r="F36" s="94"/>
    </row>
    <row r="37" spans="1:6" x14ac:dyDescent="0.25">
      <c r="A37" s="20">
        <f>ExcelTool!A39</f>
        <v>1</v>
      </c>
      <c r="B37" s="47" t="str">
        <f>ExcelTool!B39</f>
        <v xml:space="preserve">Every individual parameter score correct </v>
      </c>
      <c r="C37" s="93" t="str">
        <f>Quarter1!F37</f>
        <v>NA</v>
      </c>
      <c r="D37" s="93" t="str">
        <f>Quarter2!F37</f>
        <v>NA</v>
      </c>
      <c r="E37" s="93" t="str">
        <f>Quarter3!F37</f>
        <v>NA</v>
      </c>
      <c r="F37" s="93" t="str">
        <f>Quarter4!F37</f>
        <v>NA</v>
      </c>
    </row>
    <row r="38" spans="1:6" x14ac:dyDescent="0.25">
      <c r="A38" s="20">
        <f>ExcelTool!A40</f>
        <v>2</v>
      </c>
      <c r="B38" s="47" t="str">
        <f>ExcelTool!B40</f>
        <v>Total PEWS Score correct on every entry</v>
      </c>
      <c r="C38" s="93" t="str">
        <f>Quarter1!F38</f>
        <v>NA</v>
      </c>
      <c r="D38" s="93" t="str">
        <f>Quarter2!F38</f>
        <v>NA</v>
      </c>
      <c r="E38" s="93" t="str">
        <f>Quarter3!F38</f>
        <v>NA</v>
      </c>
      <c r="F38" s="93" t="str">
        <f>Quarter4!F38</f>
        <v>NA</v>
      </c>
    </row>
    <row r="39" spans="1:6" x14ac:dyDescent="0.25">
      <c r="A39" s="20"/>
      <c r="B39" s="48" t="s">
        <v>40</v>
      </c>
      <c r="C39" s="94" t="str">
        <f>Quarter1!F39</f>
        <v>NA</v>
      </c>
      <c r="D39" s="94" t="str">
        <f>Quarter2!F39</f>
        <v>NA</v>
      </c>
      <c r="E39" s="94" t="str">
        <f>Quarter3!F39</f>
        <v>NA</v>
      </c>
      <c r="F39" s="94" t="str">
        <f>Quarter4!F39</f>
        <v>NA</v>
      </c>
    </row>
    <row r="40" spans="1:6" x14ac:dyDescent="0.25">
      <c r="A40" s="20"/>
      <c r="B40" s="48" t="str">
        <f>ExcelTool!B42</f>
        <v>Section 4: ESCALATION</v>
      </c>
      <c r="C40" s="94"/>
      <c r="D40" s="94"/>
      <c r="E40" s="94"/>
      <c r="F40" s="94"/>
    </row>
    <row r="41" spans="1:6" x14ac:dyDescent="0.25">
      <c r="A41" s="20">
        <f>ExcelTool!A43</f>
        <v>1</v>
      </c>
      <c r="B41" s="47" t="str">
        <f>ExcelTool!B43</f>
        <v>Evidence of Nursing Response to triggers</v>
      </c>
      <c r="C41" s="93" t="str">
        <f>Quarter1!F41</f>
        <v>NA</v>
      </c>
      <c r="D41" s="93" t="str">
        <f>Quarter2!F41</f>
        <v>NA</v>
      </c>
      <c r="E41" s="93" t="str">
        <f>Quarter3!F41</f>
        <v>NA</v>
      </c>
      <c r="F41" s="93" t="str">
        <f>Quarter4!F41</f>
        <v>NA</v>
      </c>
    </row>
    <row r="42" spans="1:6" ht="26.4" x14ac:dyDescent="0.25">
      <c r="A42" s="20">
        <f>ExcelTool!A44</f>
        <v>2</v>
      </c>
      <c r="B42" s="47" t="str">
        <f>ExcelTool!B44</f>
        <v>Evidence of Medical Response to requested action or review</v>
      </c>
      <c r="C42" s="93" t="str">
        <f>Quarter1!F42</f>
        <v>NA</v>
      </c>
      <c r="D42" s="93" t="str">
        <f>Quarter2!F42</f>
        <v>NA</v>
      </c>
      <c r="E42" s="93" t="str">
        <f>Quarter3!F42</f>
        <v>NA</v>
      </c>
      <c r="F42" s="93" t="str">
        <f>Quarter4!F42</f>
        <v>NA</v>
      </c>
    </row>
    <row r="43" spans="1:6" x14ac:dyDescent="0.25">
      <c r="A43" s="20"/>
      <c r="B43" s="48" t="s">
        <v>41</v>
      </c>
      <c r="C43" s="94" t="str">
        <f>Quarter1!F43</f>
        <v>NA</v>
      </c>
      <c r="D43" s="94" t="str">
        <f>Quarter2!F43</f>
        <v>NA</v>
      </c>
      <c r="E43" s="94" t="str">
        <f>Quarter3!F43</f>
        <v>NA</v>
      </c>
      <c r="F43" s="94" t="str">
        <f>Quarter4!F43</f>
        <v>NA</v>
      </c>
    </row>
    <row r="44" spans="1:6" x14ac:dyDescent="0.25">
      <c r="A44" s="20"/>
      <c r="B44" s="48" t="str">
        <f>ExcelTool!B46</f>
        <v>Section 5: VARIANCES (PA or MES)</v>
      </c>
      <c r="C44" s="94"/>
      <c r="D44" s="94"/>
      <c r="E44" s="94"/>
      <c r="F44" s="94"/>
    </row>
    <row r="45" spans="1:6" x14ac:dyDescent="0.25">
      <c r="A45" s="20">
        <f>ExcelTool!A47</f>
        <v>1</v>
      </c>
      <c r="B45" s="47" t="str">
        <f>ExcelTool!B47</f>
        <v>Does the PA have a date/ time?</v>
      </c>
      <c r="C45" s="93" t="str">
        <f>Quarter1!F45</f>
        <v>NA</v>
      </c>
      <c r="D45" s="93" t="str">
        <f>Quarter2!F45</f>
        <v>NA</v>
      </c>
      <c r="E45" s="93" t="str">
        <f>Quarter3!F45</f>
        <v>NA</v>
      </c>
      <c r="F45" s="93" t="str">
        <f>Quarter4!F45</f>
        <v>NA</v>
      </c>
    </row>
    <row r="46" spans="1:6" x14ac:dyDescent="0.25">
      <c r="A46" s="20">
        <f>ExcelTool!A48</f>
        <v>2</v>
      </c>
      <c r="B46" s="47" t="str">
        <f>ExcelTool!B48</f>
        <v>Does the PA contain clinical parameters?</v>
      </c>
      <c r="C46" s="93" t="str">
        <f>Quarter1!F46</f>
        <v>NA</v>
      </c>
      <c r="D46" s="93" t="str">
        <f>Quarter2!F46</f>
        <v>NA</v>
      </c>
      <c r="E46" s="93" t="str">
        <f>Quarter3!F46</f>
        <v>NA</v>
      </c>
      <c r="F46" s="93" t="str">
        <f>Quarter4!F46</f>
        <v>NA</v>
      </c>
    </row>
    <row r="47" spans="1:6" x14ac:dyDescent="0.25">
      <c r="A47" s="20">
        <f>ExcelTool!A49</f>
        <v>3</v>
      </c>
      <c r="B47" s="47" t="str">
        <f>ExcelTool!B49</f>
        <v>Does the PA contain new acceptable range?</v>
      </c>
      <c r="C47" s="93" t="str">
        <f>Quarter1!F47</f>
        <v>NA</v>
      </c>
      <c r="D47" s="93" t="str">
        <f>Quarter2!F47</f>
        <v>NA</v>
      </c>
      <c r="E47" s="93" t="str">
        <f>Quarter3!F47</f>
        <v>NA</v>
      </c>
      <c r="F47" s="93" t="str">
        <f>Quarter4!F47</f>
        <v>NA</v>
      </c>
    </row>
    <row r="48" spans="1:6" x14ac:dyDescent="0.25">
      <c r="A48" s="20">
        <f>ExcelTool!A50</f>
        <v>4</v>
      </c>
      <c r="B48" s="47" t="str">
        <f>ExcelTool!B50</f>
        <v>Does the PA contain next medical review?</v>
      </c>
      <c r="C48" s="93" t="str">
        <f>Quarter1!F48</f>
        <v>NA</v>
      </c>
      <c r="D48" s="93" t="str">
        <f>Quarter2!F48</f>
        <v>NA</v>
      </c>
      <c r="E48" s="93" t="str">
        <f>Quarter3!F48</f>
        <v>NA</v>
      </c>
      <c r="F48" s="93" t="str">
        <f>Quarter4!F48</f>
        <v>NA</v>
      </c>
    </row>
    <row r="49" spans="1:6" ht="26.4" x14ac:dyDescent="0.25">
      <c r="A49" s="20">
        <f>ExcelTool!A51</f>
        <v>5</v>
      </c>
      <c r="B49" s="47" t="str">
        <f>ExcelTool!B51</f>
        <v>Does the PA contain Doctor signature, print name / MCRN?</v>
      </c>
      <c r="C49" s="93" t="str">
        <f>Quarter1!F49</f>
        <v>NA</v>
      </c>
      <c r="D49" s="93" t="str">
        <f>Quarter2!F49</f>
        <v>NA</v>
      </c>
      <c r="E49" s="93" t="str">
        <f>Quarter3!F49</f>
        <v>NA</v>
      </c>
      <c r="F49" s="93" t="str">
        <f>Quarter4!F49</f>
        <v>NA</v>
      </c>
    </row>
    <row r="50" spans="1:6" x14ac:dyDescent="0.25">
      <c r="A50" s="20">
        <f>ExcelTool!A52</f>
        <v>6</v>
      </c>
      <c r="B50" s="47" t="str">
        <f>ExcelTool!B52</f>
        <v>Does the MEA have a date/ time?</v>
      </c>
      <c r="C50" s="93" t="str">
        <f>Quarter1!F50</f>
        <v>NA</v>
      </c>
      <c r="D50" s="93" t="str">
        <f>Quarter2!F50</f>
        <v>NA</v>
      </c>
      <c r="E50" s="93" t="str">
        <f>Quarter3!F50</f>
        <v>NA</v>
      </c>
      <c r="F50" s="93" t="str">
        <f>Quarter4!F50</f>
        <v>NA</v>
      </c>
    </row>
    <row r="51" spans="1:6" x14ac:dyDescent="0.25">
      <c r="A51" s="20">
        <f>ExcelTool!A53</f>
        <v>7</v>
      </c>
      <c r="B51" s="47" t="str">
        <f>ExcelTool!B53</f>
        <v>Does the MEA contain clinical impression?</v>
      </c>
      <c r="C51" s="93" t="str">
        <f>Quarter1!F51</f>
        <v>NA</v>
      </c>
      <c r="D51" s="93" t="str">
        <f>Quarter2!F51</f>
        <v>NA</v>
      </c>
      <c r="E51" s="93" t="str">
        <f>Quarter3!F51</f>
        <v>NA</v>
      </c>
      <c r="F51" s="93" t="str">
        <f>Quarter4!F51</f>
        <v>NA</v>
      </c>
    </row>
    <row r="52" spans="1:6" ht="26.4" x14ac:dyDescent="0.25">
      <c r="A52" s="20">
        <f>ExcelTool!A54</f>
        <v>8</v>
      </c>
      <c r="B52" s="47" t="str">
        <f>ExcelTool!B54</f>
        <v>Does the MEA contain acceptable parameter range(s)?</v>
      </c>
      <c r="C52" s="93" t="str">
        <f>Quarter1!F52</f>
        <v>NA</v>
      </c>
      <c r="D52" s="93" t="str">
        <f>Quarter2!F52</f>
        <v>NA</v>
      </c>
      <c r="E52" s="93" t="str">
        <f>Quarter3!F52</f>
        <v>NA</v>
      </c>
      <c r="F52" s="93" t="str">
        <f>Quarter4!F52</f>
        <v>NA</v>
      </c>
    </row>
    <row r="53" spans="1:6" x14ac:dyDescent="0.25">
      <c r="A53" s="20">
        <f>ExcelTool!A55</f>
        <v>9</v>
      </c>
      <c r="B53" s="47" t="str">
        <f>ExcelTool!B55</f>
        <v>Does the MEA contain next medical review?</v>
      </c>
      <c r="C53" s="93" t="str">
        <f>Quarter1!F53</f>
        <v>NA</v>
      </c>
      <c r="D53" s="93" t="str">
        <f>Quarter2!F53</f>
        <v>NA</v>
      </c>
      <c r="E53" s="93" t="str">
        <f>Quarter3!F53</f>
        <v>NA</v>
      </c>
      <c r="F53" s="93" t="str">
        <f>Quarter4!F53</f>
        <v>NA</v>
      </c>
    </row>
    <row r="54" spans="1:6" ht="26.4" x14ac:dyDescent="0.25">
      <c r="A54" s="20">
        <f>ExcelTool!A56</f>
        <v>10</v>
      </c>
      <c r="B54" s="47" t="str">
        <f>ExcelTool!B56</f>
        <v>Does the MEA contain Doctor signature, print name / MCRN?</v>
      </c>
      <c r="C54" s="93" t="str">
        <f>Quarter1!F54</f>
        <v>NA</v>
      </c>
      <c r="D54" s="93" t="str">
        <f>Quarter2!F54</f>
        <v>NA</v>
      </c>
      <c r="E54" s="93" t="str">
        <f>Quarter3!F54</f>
        <v>NA</v>
      </c>
      <c r="F54" s="93" t="str">
        <f>Quarter4!F54</f>
        <v>NA</v>
      </c>
    </row>
    <row r="55" spans="1:6" x14ac:dyDescent="0.25">
      <c r="A55" s="20"/>
      <c r="B55" s="48" t="s">
        <v>42</v>
      </c>
      <c r="C55" s="94" t="str">
        <f>Quarter1!F55</f>
        <v>NA</v>
      </c>
      <c r="D55" s="94" t="str">
        <f>Quarter2!F55</f>
        <v>NA</v>
      </c>
      <c r="E55" s="94" t="str">
        <f>Quarter3!F55</f>
        <v>NA</v>
      </c>
      <c r="F55" s="94" t="str">
        <f>Quarter4!F55</f>
        <v>NA</v>
      </c>
    </row>
    <row r="56" spans="1:6" x14ac:dyDescent="0.25">
      <c r="A56" s="20"/>
      <c r="B56" s="66" t="s">
        <v>23</v>
      </c>
      <c r="C56" s="94" t="str">
        <f>Quarter1!F56</f>
        <v>NA</v>
      </c>
      <c r="D56" s="94" t="str">
        <f>Quarter2!F56</f>
        <v>NA</v>
      </c>
      <c r="E56" s="94" t="str">
        <f>Quarter3!F56</f>
        <v>NA</v>
      </c>
      <c r="F56" s="94" t="str">
        <f>Quarter4!F56</f>
        <v>NA</v>
      </c>
    </row>
    <row r="162" spans="2:6" x14ac:dyDescent="0.25">
      <c r="B162" s="6"/>
      <c r="C162" s="6"/>
      <c r="D162" s="6"/>
      <c r="E162" s="6"/>
      <c r="F162" s="6"/>
    </row>
    <row r="163" spans="2:6" x14ac:dyDescent="0.25">
      <c r="B163" s="6"/>
      <c r="C163" s="6"/>
      <c r="D163" s="6"/>
      <c r="E163" s="6"/>
      <c r="F163" s="6"/>
    </row>
    <row r="164" spans="2:6" x14ac:dyDescent="0.25">
      <c r="B164" s="6"/>
      <c r="C164" s="6"/>
      <c r="D164" s="6"/>
      <c r="E164" s="6"/>
      <c r="F164" s="6"/>
    </row>
    <row r="165" spans="2:6" x14ac:dyDescent="0.25">
      <c r="B165" s="6"/>
      <c r="C165" s="6"/>
      <c r="D165" s="6"/>
      <c r="E165" s="6"/>
      <c r="F165" s="6"/>
    </row>
    <row r="166" spans="2:6" x14ac:dyDescent="0.25">
      <c r="B166" s="6"/>
      <c r="C166" s="6"/>
      <c r="D166" s="6"/>
      <c r="E166" s="6"/>
      <c r="F166" s="6"/>
    </row>
    <row r="167" spans="2:6" x14ac:dyDescent="0.25">
      <c r="B167" s="6"/>
      <c r="C167" s="6"/>
      <c r="D167" s="6"/>
      <c r="E167" s="6"/>
      <c r="F167" s="6"/>
    </row>
    <row r="168" spans="2:6" x14ac:dyDescent="0.25">
      <c r="B168" s="6"/>
      <c r="C168" s="6"/>
      <c r="D168" s="6"/>
      <c r="E168" s="6"/>
      <c r="F168" s="6"/>
    </row>
    <row r="169" spans="2:6" x14ac:dyDescent="0.25">
      <c r="B169" s="6"/>
      <c r="C169" s="6"/>
      <c r="D169" s="6"/>
      <c r="E169" s="6"/>
      <c r="F169" s="6"/>
    </row>
    <row r="170" spans="2:6" x14ac:dyDescent="0.25">
      <c r="B170" s="6"/>
      <c r="C170" s="6"/>
      <c r="D170" s="6"/>
      <c r="E170" s="6"/>
      <c r="F170" s="6"/>
    </row>
    <row r="171" spans="2:6" x14ac:dyDescent="0.25">
      <c r="B171" s="6"/>
      <c r="C171" s="6"/>
      <c r="D171" s="6"/>
      <c r="E171" s="6"/>
      <c r="F171" s="6"/>
    </row>
    <row r="172" spans="2:6" x14ac:dyDescent="0.25">
      <c r="B172" s="6"/>
      <c r="C172" s="6"/>
      <c r="D172" s="6"/>
      <c r="E172" s="6"/>
      <c r="F172" s="6"/>
    </row>
    <row r="173" spans="2:6" x14ac:dyDescent="0.25">
      <c r="B173" s="6"/>
      <c r="C173" s="6"/>
      <c r="D173" s="6"/>
      <c r="E173" s="6"/>
      <c r="F173" s="6"/>
    </row>
    <row r="174" spans="2:6" x14ac:dyDescent="0.25">
      <c r="B174" s="6"/>
      <c r="C174" s="6"/>
      <c r="D174" s="6"/>
      <c r="E174" s="6"/>
      <c r="F174" s="6"/>
    </row>
    <row r="175" spans="2:6" x14ac:dyDescent="0.25">
      <c r="B175" s="6"/>
      <c r="C175" s="6"/>
      <c r="D175" s="6"/>
      <c r="E175" s="6"/>
      <c r="F175" s="6"/>
    </row>
    <row r="176" spans="2:6" x14ac:dyDescent="0.25">
      <c r="B176" s="6"/>
      <c r="C176" s="6"/>
      <c r="D176" s="6"/>
      <c r="E176" s="6"/>
      <c r="F176" s="6"/>
    </row>
    <row r="177" spans="2:6" x14ac:dyDescent="0.25">
      <c r="B177" s="6"/>
      <c r="C177" s="6"/>
      <c r="D177" s="6"/>
      <c r="E177" s="6"/>
      <c r="F177" s="6"/>
    </row>
    <row r="178" spans="2:6" x14ac:dyDescent="0.25">
      <c r="B178" s="6"/>
      <c r="C178" s="6"/>
      <c r="D178" s="6"/>
      <c r="E178" s="6"/>
      <c r="F178" s="6"/>
    </row>
    <row r="179" spans="2:6" x14ac:dyDescent="0.25">
      <c r="B179" s="6"/>
      <c r="C179" s="6"/>
      <c r="D179" s="6"/>
      <c r="E179" s="6"/>
      <c r="F179" s="6"/>
    </row>
    <row r="180" spans="2:6" x14ac:dyDescent="0.25">
      <c r="B180" s="6"/>
      <c r="C180" s="6"/>
      <c r="D180" s="6"/>
      <c r="E180" s="6"/>
      <c r="F180" s="6"/>
    </row>
    <row r="181" spans="2:6" x14ac:dyDescent="0.25">
      <c r="B181" s="6"/>
      <c r="C181" s="6"/>
      <c r="D181" s="6"/>
      <c r="E181" s="6"/>
      <c r="F181" s="6"/>
    </row>
    <row r="182" spans="2:6" x14ac:dyDescent="0.25">
      <c r="B182" s="6"/>
      <c r="C182" s="6"/>
      <c r="D182" s="6"/>
      <c r="E182" s="6"/>
      <c r="F182" s="6"/>
    </row>
    <row r="183" spans="2:6" x14ac:dyDescent="0.25">
      <c r="B183" s="6"/>
      <c r="C183" s="6"/>
      <c r="D183" s="6"/>
      <c r="E183" s="6"/>
      <c r="F183" s="6"/>
    </row>
    <row r="184" spans="2:6" x14ac:dyDescent="0.25">
      <c r="B184" s="6"/>
      <c r="C184" s="6"/>
      <c r="D184" s="6"/>
      <c r="E184" s="6"/>
      <c r="F184" s="6"/>
    </row>
    <row r="185" spans="2:6" x14ac:dyDescent="0.25">
      <c r="B185" s="6"/>
      <c r="C185" s="6"/>
      <c r="D185" s="6"/>
      <c r="E185" s="6"/>
      <c r="F185" s="6"/>
    </row>
    <row r="186" spans="2:6" x14ac:dyDescent="0.25">
      <c r="B186" s="6"/>
      <c r="C186" s="6"/>
      <c r="D186" s="6"/>
      <c r="E186" s="6"/>
      <c r="F186" s="6"/>
    </row>
    <row r="187" spans="2:6" x14ac:dyDescent="0.25">
      <c r="B187" s="6"/>
      <c r="C187" s="6"/>
      <c r="D187" s="6"/>
      <c r="E187" s="6"/>
      <c r="F187" s="6"/>
    </row>
    <row r="188" spans="2:6" x14ac:dyDescent="0.25">
      <c r="B188" s="6"/>
      <c r="C188" s="6"/>
      <c r="D188" s="6"/>
      <c r="E188" s="6"/>
      <c r="F188" s="6"/>
    </row>
    <row r="189" spans="2:6" x14ac:dyDescent="0.25">
      <c r="B189" s="6"/>
      <c r="C189" s="6"/>
      <c r="D189" s="6"/>
      <c r="E189" s="6"/>
      <c r="F189" s="6"/>
    </row>
    <row r="190" spans="2:6" x14ac:dyDescent="0.25">
      <c r="B190" s="6"/>
      <c r="C190" s="6"/>
      <c r="D190" s="6"/>
      <c r="E190" s="6"/>
      <c r="F190" s="6"/>
    </row>
    <row r="191" spans="2:6" x14ac:dyDescent="0.25">
      <c r="B191" s="6"/>
      <c r="C191" s="6"/>
      <c r="D191" s="6"/>
      <c r="E191" s="6"/>
      <c r="F191" s="6"/>
    </row>
    <row r="192" spans="2:6" x14ac:dyDescent="0.25">
      <c r="B192" s="6"/>
      <c r="C192" s="6"/>
      <c r="D192" s="6"/>
      <c r="E192" s="6"/>
      <c r="F192" s="6"/>
    </row>
    <row r="193" spans="2:6" x14ac:dyDescent="0.25">
      <c r="B193" s="6"/>
      <c r="C193" s="6"/>
      <c r="D193" s="6"/>
      <c r="E193" s="6"/>
      <c r="F193" s="6"/>
    </row>
    <row r="194" spans="2:6" x14ac:dyDescent="0.25">
      <c r="B194" s="6"/>
      <c r="C194" s="6"/>
      <c r="D194" s="6"/>
      <c r="E194" s="6"/>
      <c r="F194" s="6"/>
    </row>
    <row r="195" spans="2:6" x14ac:dyDescent="0.25">
      <c r="B195" s="6"/>
      <c r="C195" s="6"/>
      <c r="D195" s="6"/>
      <c r="E195" s="6"/>
      <c r="F195" s="6"/>
    </row>
    <row r="196" spans="2:6" x14ac:dyDescent="0.25">
      <c r="B196" s="6"/>
      <c r="C196" s="6"/>
      <c r="D196" s="6"/>
      <c r="E196" s="6"/>
      <c r="F196" s="6"/>
    </row>
    <row r="197" spans="2:6" x14ac:dyDescent="0.25">
      <c r="B197" s="6"/>
      <c r="C197" s="6"/>
      <c r="D197" s="6"/>
      <c r="E197" s="6"/>
      <c r="F197" s="6"/>
    </row>
    <row r="198" spans="2:6" x14ac:dyDescent="0.25">
      <c r="B198" s="6"/>
      <c r="C198" s="6"/>
      <c r="D198" s="6"/>
      <c r="E198" s="6"/>
      <c r="F198" s="6"/>
    </row>
    <row r="199" spans="2:6" x14ac:dyDescent="0.25">
      <c r="B199" s="6"/>
      <c r="C199" s="6"/>
      <c r="D199" s="6"/>
      <c r="E199" s="6"/>
      <c r="F199" s="6"/>
    </row>
    <row r="200" spans="2:6" x14ac:dyDescent="0.25">
      <c r="B200" s="6"/>
      <c r="C200" s="6"/>
      <c r="D200" s="6"/>
      <c r="E200" s="6"/>
      <c r="F200" s="6"/>
    </row>
    <row r="201" spans="2:6" x14ac:dyDescent="0.25">
      <c r="B201" s="6"/>
      <c r="C201" s="6"/>
      <c r="D201" s="6"/>
      <c r="E201" s="6"/>
      <c r="F201" s="6"/>
    </row>
    <row r="202" spans="2:6" x14ac:dyDescent="0.25">
      <c r="B202" s="6"/>
      <c r="C202" s="6"/>
      <c r="D202" s="6"/>
      <c r="E202" s="6"/>
      <c r="F202" s="6"/>
    </row>
    <row r="203" spans="2:6" x14ac:dyDescent="0.25">
      <c r="B203" s="6"/>
      <c r="C203" s="6"/>
      <c r="D203" s="6"/>
      <c r="E203" s="6"/>
      <c r="F203" s="6"/>
    </row>
    <row r="204" spans="2:6" x14ac:dyDescent="0.25">
      <c r="B204" s="6"/>
      <c r="C204" s="6"/>
      <c r="D204" s="6"/>
      <c r="E204" s="6"/>
      <c r="F204" s="6"/>
    </row>
    <row r="205" spans="2:6" x14ac:dyDescent="0.25">
      <c r="B205" s="6"/>
      <c r="C205" s="6"/>
      <c r="D205" s="6"/>
      <c r="E205" s="6"/>
      <c r="F205" s="6"/>
    </row>
    <row r="206" spans="2:6" x14ac:dyDescent="0.25">
      <c r="B206" s="6"/>
      <c r="C206" s="6"/>
      <c r="D206" s="6"/>
      <c r="E206" s="6"/>
      <c r="F206" s="6"/>
    </row>
    <row r="207" spans="2:6" x14ac:dyDescent="0.25">
      <c r="B207" s="6"/>
      <c r="C207" s="6"/>
      <c r="D207" s="6"/>
      <c r="E207" s="6"/>
      <c r="F207" s="6"/>
    </row>
    <row r="208" spans="2:6" x14ac:dyDescent="0.25">
      <c r="B208" s="6"/>
      <c r="C208" s="6"/>
      <c r="D208" s="6"/>
      <c r="E208" s="6"/>
      <c r="F208" s="6"/>
    </row>
    <row r="209" spans="2:6" x14ac:dyDescent="0.25">
      <c r="B209" s="6"/>
      <c r="C209" s="6"/>
      <c r="D209" s="6"/>
      <c r="E209" s="6"/>
      <c r="F209" s="6"/>
    </row>
    <row r="210" spans="2:6" x14ac:dyDescent="0.25">
      <c r="B210" s="6"/>
      <c r="C210" s="6"/>
      <c r="D210" s="6"/>
      <c r="E210" s="6"/>
      <c r="F210" s="6"/>
    </row>
    <row r="211" spans="2:6" x14ac:dyDescent="0.25">
      <c r="B211" s="6"/>
      <c r="C211" s="6"/>
      <c r="D211" s="6"/>
      <c r="E211" s="6"/>
      <c r="F211" s="6"/>
    </row>
    <row r="212" spans="2:6" x14ac:dyDescent="0.25">
      <c r="B212" s="6"/>
      <c r="C212" s="6"/>
      <c r="D212" s="6"/>
      <c r="E212" s="6"/>
      <c r="F212" s="6"/>
    </row>
    <row r="213" spans="2:6" x14ac:dyDescent="0.25">
      <c r="B213" s="6"/>
      <c r="C213" s="6"/>
      <c r="D213" s="6"/>
      <c r="E213" s="6"/>
      <c r="F213" s="6"/>
    </row>
    <row r="214" spans="2:6" x14ac:dyDescent="0.25">
      <c r="B214" s="6"/>
      <c r="C214" s="6"/>
      <c r="D214" s="6"/>
      <c r="E214" s="6"/>
      <c r="F214" s="6"/>
    </row>
    <row r="215" spans="2:6" x14ac:dyDescent="0.25">
      <c r="B215" s="6"/>
      <c r="C215" s="6"/>
      <c r="D215" s="6"/>
      <c r="E215" s="6"/>
      <c r="F215" s="6"/>
    </row>
    <row r="216" spans="2:6" x14ac:dyDescent="0.25">
      <c r="B216" s="6"/>
      <c r="C216" s="6"/>
      <c r="D216" s="6"/>
      <c r="E216" s="6"/>
      <c r="F216" s="6"/>
    </row>
    <row r="217" spans="2:6" x14ac:dyDescent="0.25">
      <c r="B217" s="6"/>
      <c r="C217" s="6"/>
      <c r="D217" s="6"/>
      <c r="E217" s="6"/>
      <c r="F217" s="6"/>
    </row>
    <row r="218" spans="2:6" x14ac:dyDescent="0.25">
      <c r="B218" s="6"/>
      <c r="C218" s="6"/>
      <c r="D218" s="6"/>
      <c r="E218" s="6"/>
      <c r="F218" s="6"/>
    </row>
    <row r="219" spans="2:6" x14ac:dyDescent="0.25">
      <c r="B219" s="6"/>
      <c r="C219" s="6"/>
      <c r="D219" s="6"/>
      <c r="E219" s="6"/>
      <c r="F219" s="6"/>
    </row>
    <row r="220" spans="2:6" x14ac:dyDescent="0.25">
      <c r="B220" s="6"/>
      <c r="C220" s="6"/>
      <c r="D220" s="6"/>
      <c r="E220" s="6"/>
      <c r="F220" s="6"/>
    </row>
    <row r="221" spans="2:6" x14ac:dyDescent="0.25">
      <c r="B221" s="6"/>
      <c r="C221" s="6"/>
      <c r="D221" s="6"/>
      <c r="E221" s="6"/>
      <c r="F221" s="6"/>
    </row>
    <row r="222" spans="2:6" x14ac:dyDescent="0.25">
      <c r="B222" s="6"/>
      <c r="C222" s="6"/>
      <c r="D222" s="6"/>
      <c r="E222" s="6"/>
      <c r="F222" s="6"/>
    </row>
    <row r="223" spans="2:6" x14ac:dyDescent="0.25">
      <c r="B223" s="6"/>
      <c r="C223" s="6"/>
      <c r="D223" s="6"/>
      <c r="E223" s="6"/>
      <c r="F223" s="6"/>
    </row>
    <row r="224" spans="2:6" x14ac:dyDescent="0.25">
      <c r="B224" s="6"/>
      <c r="C224" s="6"/>
      <c r="D224" s="6"/>
      <c r="E224" s="6"/>
      <c r="F224" s="6"/>
    </row>
    <row r="225" spans="2:6" x14ac:dyDescent="0.25">
      <c r="B225" s="6"/>
      <c r="C225" s="6"/>
      <c r="D225" s="6"/>
      <c r="E225" s="6"/>
      <c r="F225" s="6"/>
    </row>
    <row r="226" spans="2:6" x14ac:dyDescent="0.25">
      <c r="B226" s="6"/>
      <c r="C226" s="6"/>
      <c r="D226" s="6"/>
      <c r="E226" s="6"/>
      <c r="F226" s="6"/>
    </row>
    <row r="227" spans="2:6" x14ac:dyDescent="0.25">
      <c r="B227" s="6"/>
      <c r="C227" s="6"/>
      <c r="D227" s="6"/>
      <c r="E227" s="6"/>
      <c r="F227" s="6"/>
    </row>
    <row r="228" spans="2:6" x14ac:dyDescent="0.25">
      <c r="B228" s="6"/>
      <c r="C228" s="6"/>
      <c r="D228" s="6"/>
      <c r="E228" s="6"/>
      <c r="F228" s="6"/>
    </row>
    <row r="229" spans="2:6" x14ac:dyDescent="0.25">
      <c r="B229" s="6"/>
      <c r="C229" s="6"/>
      <c r="D229" s="6"/>
      <c r="E229" s="6"/>
      <c r="F229" s="6"/>
    </row>
    <row r="230" spans="2:6" x14ac:dyDescent="0.25">
      <c r="B230" s="6"/>
      <c r="C230" s="6"/>
      <c r="D230" s="6"/>
      <c r="E230" s="6"/>
      <c r="F230" s="6"/>
    </row>
    <row r="231" spans="2:6" x14ac:dyDescent="0.25">
      <c r="B231" s="6"/>
      <c r="C231" s="6"/>
      <c r="D231" s="6"/>
      <c r="E231" s="6"/>
      <c r="F231" s="6"/>
    </row>
    <row r="232" spans="2:6" x14ac:dyDescent="0.25">
      <c r="B232" s="6"/>
      <c r="C232" s="6"/>
      <c r="D232" s="6"/>
      <c r="E232" s="6"/>
      <c r="F232" s="6"/>
    </row>
    <row r="233" spans="2:6" x14ac:dyDescent="0.25">
      <c r="B233" s="6"/>
      <c r="C233" s="6"/>
      <c r="D233" s="6"/>
      <c r="E233" s="6"/>
      <c r="F233" s="6"/>
    </row>
    <row r="234" spans="2:6" x14ac:dyDescent="0.25">
      <c r="B234" s="6"/>
      <c r="C234" s="6"/>
      <c r="D234" s="6"/>
      <c r="E234" s="6"/>
      <c r="F234" s="6"/>
    </row>
    <row r="235" spans="2:6" x14ac:dyDescent="0.25">
      <c r="B235" s="6"/>
      <c r="C235" s="6"/>
      <c r="D235" s="6"/>
      <c r="E235" s="6"/>
      <c r="F235" s="6"/>
    </row>
    <row r="236" spans="2:6" x14ac:dyDescent="0.25">
      <c r="B236" s="6"/>
      <c r="C236" s="6"/>
      <c r="D236" s="6"/>
      <c r="E236" s="6"/>
      <c r="F236" s="6"/>
    </row>
    <row r="237" spans="2:6" x14ac:dyDescent="0.25">
      <c r="B237" s="6"/>
      <c r="C237" s="6"/>
      <c r="D237" s="6"/>
      <c r="E237" s="6"/>
      <c r="F237" s="6"/>
    </row>
    <row r="238" spans="2:6" x14ac:dyDescent="0.25">
      <c r="B238" s="6"/>
      <c r="C238" s="6"/>
      <c r="D238" s="6"/>
      <c r="E238" s="6"/>
      <c r="F238" s="6"/>
    </row>
    <row r="239" spans="2:6" x14ac:dyDescent="0.25">
      <c r="B239" s="6"/>
      <c r="C239" s="6"/>
      <c r="D239" s="6"/>
      <c r="E239" s="6"/>
      <c r="F239" s="6"/>
    </row>
    <row r="240" spans="2:6" x14ac:dyDescent="0.25">
      <c r="B240" s="6"/>
      <c r="C240" s="6"/>
      <c r="D240" s="6"/>
      <c r="E240" s="6"/>
      <c r="F240" s="6"/>
    </row>
    <row r="241" spans="2:6" x14ac:dyDescent="0.25">
      <c r="B241" s="6"/>
      <c r="C241" s="6"/>
      <c r="D241" s="6"/>
      <c r="E241" s="6"/>
      <c r="F241" s="6"/>
    </row>
    <row r="242" spans="2:6" x14ac:dyDescent="0.25">
      <c r="B242" s="6"/>
      <c r="C242" s="6"/>
      <c r="D242" s="6"/>
      <c r="E242" s="6"/>
      <c r="F242" s="6"/>
    </row>
    <row r="243" spans="2:6" x14ac:dyDescent="0.25">
      <c r="B243" s="6"/>
      <c r="C243" s="6"/>
      <c r="D243" s="6"/>
      <c r="E243" s="6"/>
      <c r="F243" s="6"/>
    </row>
    <row r="244" spans="2:6" x14ac:dyDescent="0.25">
      <c r="B244" s="6"/>
      <c r="C244" s="6"/>
      <c r="D244" s="6"/>
      <c r="E244" s="6"/>
      <c r="F244" s="6"/>
    </row>
    <row r="245" spans="2:6" x14ac:dyDescent="0.25">
      <c r="B245" s="6"/>
      <c r="C245" s="6"/>
      <c r="D245" s="6"/>
      <c r="E245" s="6"/>
      <c r="F245" s="6"/>
    </row>
    <row r="246" spans="2:6" x14ac:dyDescent="0.25">
      <c r="B246" s="6"/>
      <c r="C246" s="6"/>
      <c r="D246" s="6"/>
      <c r="E246" s="6"/>
      <c r="F246" s="6"/>
    </row>
    <row r="247" spans="2:6" x14ac:dyDescent="0.25">
      <c r="B247" s="6"/>
      <c r="C247" s="6"/>
      <c r="D247" s="6"/>
      <c r="E247" s="6"/>
      <c r="F247" s="6"/>
    </row>
    <row r="248" spans="2:6" x14ac:dyDescent="0.25">
      <c r="B248" s="6"/>
      <c r="C248" s="6"/>
      <c r="D248" s="6"/>
      <c r="E248" s="6"/>
      <c r="F248" s="6"/>
    </row>
    <row r="249" spans="2:6" x14ac:dyDescent="0.25">
      <c r="B249" s="6"/>
      <c r="C249" s="6"/>
      <c r="D249" s="6"/>
      <c r="E249" s="6"/>
      <c r="F249" s="6"/>
    </row>
    <row r="250" spans="2:6" x14ac:dyDescent="0.25">
      <c r="B250" s="6"/>
      <c r="C250" s="6"/>
      <c r="D250" s="6"/>
      <c r="E250" s="6"/>
      <c r="F250" s="6"/>
    </row>
    <row r="251" spans="2:6" x14ac:dyDescent="0.25">
      <c r="B251" s="6"/>
      <c r="C251" s="6"/>
      <c r="D251" s="6"/>
      <c r="E251" s="6"/>
      <c r="F251" s="6"/>
    </row>
    <row r="252" spans="2:6" x14ac:dyDescent="0.25">
      <c r="B252" s="6"/>
      <c r="C252" s="6"/>
      <c r="D252" s="6"/>
      <c r="E252" s="6"/>
      <c r="F252" s="6"/>
    </row>
    <row r="253" spans="2:6" x14ac:dyDescent="0.25">
      <c r="B253" s="6"/>
      <c r="C253" s="6"/>
      <c r="D253" s="6"/>
      <c r="E253" s="6"/>
      <c r="F253" s="6"/>
    </row>
    <row r="254" spans="2:6" x14ac:dyDescent="0.25">
      <c r="B254" s="6"/>
      <c r="C254" s="6"/>
      <c r="D254" s="6"/>
      <c r="E254" s="6"/>
      <c r="F254" s="6"/>
    </row>
    <row r="255" spans="2:6" x14ac:dyDescent="0.25">
      <c r="B255" s="6"/>
      <c r="C255" s="6"/>
      <c r="D255" s="6"/>
      <c r="E255" s="6"/>
      <c r="F255" s="6"/>
    </row>
    <row r="256" spans="2:6" x14ac:dyDescent="0.25">
      <c r="B256" s="6"/>
      <c r="C256" s="6"/>
      <c r="D256" s="6"/>
      <c r="E256" s="6"/>
      <c r="F256" s="6"/>
    </row>
    <row r="257" spans="2:6" x14ac:dyDescent="0.25">
      <c r="B257" s="6"/>
      <c r="C257" s="6"/>
      <c r="D257" s="6"/>
      <c r="E257" s="6"/>
      <c r="F257" s="6"/>
    </row>
    <row r="258" spans="2:6" x14ac:dyDescent="0.25">
      <c r="B258" s="6"/>
      <c r="C258" s="6"/>
      <c r="D258" s="6"/>
      <c r="E258" s="6"/>
      <c r="F258" s="6"/>
    </row>
    <row r="259" spans="2:6" x14ac:dyDescent="0.25">
      <c r="B259" s="6"/>
      <c r="C259" s="6"/>
      <c r="D259" s="6"/>
      <c r="E259" s="6"/>
      <c r="F259" s="6"/>
    </row>
    <row r="260" spans="2:6" x14ac:dyDescent="0.25">
      <c r="B260" s="6"/>
      <c r="C260" s="6"/>
      <c r="D260" s="6"/>
      <c r="E260" s="6"/>
      <c r="F260" s="6"/>
    </row>
    <row r="261" spans="2:6" x14ac:dyDescent="0.25">
      <c r="B261" s="6"/>
      <c r="C261" s="6"/>
      <c r="D261" s="6"/>
      <c r="E261" s="6"/>
      <c r="F261" s="6"/>
    </row>
    <row r="262" spans="2:6" x14ac:dyDescent="0.25">
      <c r="B262" s="6"/>
      <c r="C262" s="6"/>
      <c r="D262" s="6"/>
      <c r="E262" s="6"/>
      <c r="F262" s="6"/>
    </row>
    <row r="263" spans="2:6" x14ac:dyDescent="0.25">
      <c r="B263" s="6"/>
      <c r="C263" s="6"/>
      <c r="D263" s="6"/>
      <c r="E263" s="6"/>
      <c r="F263" s="6"/>
    </row>
    <row r="264" spans="2:6" x14ac:dyDescent="0.25">
      <c r="B264" s="6"/>
      <c r="C264" s="6"/>
      <c r="D264" s="6"/>
      <c r="E264" s="6"/>
      <c r="F264" s="6"/>
    </row>
    <row r="265" spans="2:6" x14ac:dyDescent="0.25">
      <c r="B265" s="6"/>
      <c r="C265" s="6"/>
      <c r="D265" s="6"/>
      <c r="E265" s="6"/>
      <c r="F265" s="6"/>
    </row>
    <row r="266" spans="2:6" x14ac:dyDescent="0.25">
      <c r="B266" s="6"/>
      <c r="C266" s="6"/>
      <c r="D266" s="6"/>
      <c r="E266" s="6"/>
      <c r="F266" s="6"/>
    </row>
    <row r="267" spans="2:6" x14ac:dyDescent="0.25">
      <c r="B267" s="6"/>
      <c r="C267" s="6"/>
      <c r="D267" s="6"/>
      <c r="E267" s="6"/>
      <c r="F267" s="6"/>
    </row>
    <row r="268" spans="2:6" x14ac:dyDescent="0.25">
      <c r="B268" s="6"/>
      <c r="C268" s="6"/>
      <c r="D268" s="6"/>
      <c r="E268" s="6"/>
      <c r="F268" s="6"/>
    </row>
    <row r="269" spans="2:6" x14ac:dyDescent="0.25">
      <c r="B269" s="6"/>
      <c r="C269" s="6"/>
      <c r="D269" s="6"/>
      <c r="E269" s="6"/>
      <c r="F269" s="6"/>
    </row>
    <row r="270" spans="2:6" x14ac:dyDescent="0.25">
      <c r="B270" s="6"/>
      <c r="C270" s="6"/>
      <c r="D270" s="6"/>
      <c r="E270" s="6"/>
      <c r="F270" s="6"/>
    </row>
    <row r="271" spans="2:6" x14ac:dyDescent="0.25">
      <c r="B271" s="6"/>
      <c r="C271" s="6"/>
      <c r="D271" s="6"/>
      <c r="E271" s="6"/>
      <c r="F271" s="6"/>
    </row>
    <row r="272" spans="2:6" x14ac:dyDescent="0.25">
      <c r="B272" s="6"/>
      <c r="C272" s="6"/>
      <c r="D272" s="6"/>
      <c r="E272" s="6"/>
      <c r="F272" s="6"/>
    </row>
    <row r="273" spans="2:6" x14ac:dyDescent="0.25">
      <c r="B273" s="6"/>
      <c r="C273" s="6"/>
      <c r="D273" s="6"/>
      <c r="E273" s="6"/>
      <c r="F273" s="6"/>
    </row>
    <row r="274" spans="2:6" x14ac:dyDescent="0.25">
      <c r="B274" s="6"/>
      <c r="C274" s="6"/>
      <c r="D274" s="6"/>
      <c r="E274" s="6"/>
      <c r="F274" s="6"/>
    </row>
    <row r="275" spans="2:6" x14ac:dyDescent="0.25">
      <c r="B275" s="6"/>
      <c r="C275" s="6"/>
      <c r="D275" s="6"/>
      <c r="E275" s="6"/>
      <c r="F275" s="6"/>
    </row>
    <row r="276" spans="2:6" x14ac:dyDescent="0.25">
      <c r="B276" s="6"/>
      <c r="C276" s="6"/>
      <c r="D276" s="6"/>
      <c r="E276" s="6"/>
      <c r="F276" s="6"/>
    </row>
    <row r="277" spans="2:6" x14ac:dyDescent="0.25">
      <c r="B277" s="6"/>
      <c r="C277" s="6"/>
      <c r="D277" s="6"/>
      <c r="E277" s="6"/>
      <c r="F277" s="6"/>
    </row>
    <row r="278" spans="2:6" x14ac:dyDescent="0.25">
      <c r="B278" s="6"/>
      <c r="C278" s="6"/>
      <c r="D278" s="6"/>
      <c r="E278" s="6"/>
      <c r="F278" s="6"/>
    </row>
    <row r="279" spans="2:6" x14ac:dyDescent="0.25">
      <c r="B279" s="6"/>
      <c r="C279" s="6"/>
      <c r="D279" s="6"/>
      <c r="E279" s="6"/>
      <c r="F279" s="6"/>
    </row>
    <row r="280" spans="2:6" x14ac:dyDescent="0.25">
      <c r="B280" s="6"/>
      <c r="C280" s="6"/>
      <c r="D280" s="6"/>
      <c r="E280" s="6"/>
      <c r="F280" s="6"/>
    </row>
    <row r="281" spans="2:6" x14ac:dyDescent="0.25">
      <c r="B281" s="6"/>
      <c r="C281" s="6"/>
      <c r="D281" s="6"/>
      <c r="E281" s="6"/>
      <c r="F281" s="6"/>
    </row>
    <row r="282" spans="2:6" x14ac:dyDescent="0.25">
      <c r="B282" s="6"/>
      <c r="C282" s="6"/>
      <c r="D282" s="6"/>
      <c r="E282" s="6"/>
      <c r="F282" s="6"/>
    </row>
    <row r="283" spans="2:6" x14ac:dyDescent="0.25">
      <c r="B283" s="6"/>
      <c r="C283" s="6"/>
      <c r="D283" s="6"/>
      <c r="E283" s="6"/>
      <c r="F283" s="6"/>
    </row>
    <row r="284" spans="2:6" x14ac:dyDescent="0.25">
      <c r="B284" s="6"/>
      <c r="C284" s="6"/>
      <c r="D284" s="6"/>
      <c r="E284" s="6"/>
      <c r="F284" s="6"/>
    </row>
    <row r="285" spans="2:6" x14ac:dyDescent="0.25">
      <c r="B285" s="6"/>
      <c r="C285" s="6"/>
      <c r="D285" s="6"/>
      <c r="E285" s="6"/>
      <c r="F285" s="6"/>
    </row>
    <row r="286" spans="2:6" x14ac:dyDescent="0.25">
      <c r="B286" s="6"/>
      <c r="C286" s="6"/>
      <c r="D286" s="6"/>
      <c r="E286" s="6"/>
      <c r="F286" s="6"/>
    </row>
    <row r="287" spans="2:6" x14ac:dyDescent="0.25">
      <c r="B287" s="6"/>
      <c r="C287" s="6"/>
      <c r="D287" s="6"/>
      <c r="E287" s="6"/>
      <c r="F287" s="6"/>
    </row>
    <row r="288" spans="2:6" x14ac:dyDescent="0.25">
      <c r="B288" s="6"/>
      <c r="C288" s="6"/>
      <c r="D288" s="6"/>
      <c r="E288" s="6"/>
      <c r="F288" s="6"/>
    </row>
    <row r="289" spans="2:6" x14ac:dyDescent="0.25">
      <c r="B289" s="6"/>
      <c r="C289" s="6"/>
      <c r="D289" s="6"/>
      <c r="E289" s="6"/>
      <c r="F289" s="6"/>
    </row>
    <row r="290" spans="2:6" x14ac:dyDescent="0.25">
      <c r="B290" s="6"/>
      <c r="C290" s="6"/>
      <c r="D290" s="6"/>
      <c r="E290" s="6"/>
      <c r="F290" s="6"/>
    </row>
    <row r="291" spans="2:6" x14ac:dyDescent="0.25">
      <c r="B291" s="6"/>
      <c r="C291" s="6"/>
      <c r="D291" s="6"/>
      <c r="E291" s="6"/>
      <c r="F291" s="6"/>
    </row>
    <row r="292" spans="2:6" x14ac:dyDescent="0.25">
      <c r="B292" s="6"/>
      <c r="C292" s="6"/>
      <c r="D292" s="6"/>
      <c r="E292" s="6"/>
      <c r="F292" s="6"/>
    </row>
    <row r="293" spans="2:6" x14ac:dyDescent="0.25">
      <c r="B293" s="6"/>
      <c r="C293" s="6"/>
      <c r="D293" s="6"/>
      <c r="E293" s="6"/>
      <c r="F293" s="6"/>
    </row>
    <row r="294" spans="2:6" x14ac:dyDescent="0.25">
      <c r="B294" s="6"/>
      <c r="C294" s="6"/>
      <c r="D294" s="6"/>
      <c r="E294" s="6"/>
      <c r="F294" s="6"/>
    </row>
    <row r="295" spans="2:6" x14ac:dyDescent="0.25">
      <c r="B295" s="6"/>
      <c r="C295" s="6"/>
      <c r="D295" s="6"/>
      <c r="E295" s="6"/>
      <c r="F295" s="6"/>
    </row>
    <row r="296" spans="2:6" x14ac:dyDescent="0.25">
      <c r="B296" s="6"/>
      <c r="C296" s="6"/>
      <c r="D296" s="6"/>
      <c r="E296" s="6"/>
      <c r="F296" s="6"/>
    </row>
  </sheetData>
  <sheetProtection sheet="1" objects="1" scenarios="1"/>
  <mergeCells count="6">
    <mergeCell ref="C6:F6"/>
    <mergeCell ref="B1:F1"/>
    <mergeCell ref="C2:F2"/>
    <mergeCell ref="C3:F3"/>
    <mergeCell ref="C4:F4"/>
    <mergeCell ref="C5:F5"/>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3" manualBreakCount="3">
    <brk id="57" max="16383" man="1"/>
    <brk id="162" max="16383" man="1"/>
    <brk id="204"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N11" sqref="N11"/>
    </sheetView>
  </sheetViews>
  <sheetFormatPr defaultRowHeight="13.2" x14ac:dyDescent="0.25"/>
  <cols>
    <col min="1" max="1" width="3.88671875" customWidth="1"/>
    <col min="2" max="2" width="37.5546875" customWidth="1"/>
    <col min="3" max="12" width="6.6640625" customWidth="1"/>
    <col min="13" max="13" width="9.5546875" style="3" customWidth="1"/>
  </cols>
  <sheetData>
    <row r="1" spans="1:14" s="1" customFormat="1" ht="14.25" customHeight="1" x14ac:dyDescent="0.2">
      <c r="A1" s="5"/>
      <c r="B1" s="229" t="str">
        <f>ExcelTool!B1</f>
        <v>Audit of PEWS</v>
      </c>
      <c r="C1" s="229"/>
      <c r="D1" s="229"/>
      <c r="E1" s="229"/>
      <c r="F1" s="229"/>
      <c r="G1" s="229"/>
      <c r="H1" s="230"/>
      <c r="I1" s="230"/>
      <c r="J1" s="230"/>
      <c r="K1" s="230"/>
      <c r="L1" s="230"/>
      <c r="M1" s="2"/>
    </row>
    <row r="2" spans="1:14" s="1" customFormat="1" ht="15" customHeight="1" x14ac:dyDescent="0.25">
      <c r="A2" s="5"/>
      <c r="B2" s="13" t="str">
        <f>ExcelTool!B2</f>
        <v>Hospital</v>
      </c>
      <c r="C2" s="231" t="str">
        <f>ExcelTool!C2</f>
        <v>&lt;enter hospital name&gt;</v>
      </c>
      <c r="D2" s="217"/>
      <c r="E2" s="217" t="s">
        <v>0</v>
      </c>
      <c r="F2" s="217"/>
      <c r="G2" s="217"/>
      <c r="H2" s="217"/>
      <c r="I2" s="217"/>
      <c r="J2" s="217"/>
      <c r="K2" s="217"/>
      <c r="L2" s="218"/>
      <c r="M2" s="2"/>
    </row>
    <row r="3" spans="1:14" s="1" customFormat="1" ht="15" customHeight="1" x14ac:dyDescent="0.25">
      <c r="A3" s="5"/>
      <c r="B3" s="13" t="str">
        <f>ExcelTool!B3</f>
        <v>Ward/ Area</v>
      </c>
      <c r="C3" s="231" t="str">
        <f>ExcelTool!C3</f>
        <v>&lt;enter ward name&gt;</v>
      </c>
      <c r="D3" s="217"/>
      <c r="E3" s="217" t="s">
        <v>0</v>
      </c>
      <c r="F3" s="217"/>
      <c r="G3" s="217"/>
      <c r="H3" s="217"/>
      <c r="I3" s="217"/>
      <c r="J3" s="217"/>
      <c r="K3" s="217"/>
      <c r="L3" s="218"/>
      <c r="M3" s="2"/>
    </row>
    <row r="4" spans="1:14" s="1" customFormat="1" ht="15" customHeight="1" x14ac:dyDescent="0.25">
      <c r="A4" s="5"/>
      <c r="B4" s="13" t="str">
        <f>ExcelTool!B4</f>
        <v>Auditor(s)</v>
      </c>
      <c r="C4" s="231" t="str">
        <f>ExcelTool!C4</f>
        <v>&lt;enter lead auditor name&gt;</v>
      </c>
      <c r="D4" s="217"/>
      <c r="E4" s="217" t="s">
        <v>0</v>
      </c>
      <c r="F4" s="217"/>
      <c r="G4" s="217"/>
      <c r="H4" s="217"/>
      <c r="I4" s="217"/>
      <c r="J4" s="217"/>
      <c r="K4" s="217"/>
      <c r="L4" s="218"/>
      <c r="M4" s="2"/>
    </row>
    <row r="5" spans="1:14" s="1" customFormat="1" ht="14.25" customHeight="1" x14ac:dyDescent="0.25">
      <c r="A5" s="5"/>
      <c r="B5" s="19" t="str">
        <f>ExcelTool!B5</f>
        <v>Year of Audit</v>
      </c>
      <c r="C5" s="250" t="str">
        <f>ExcelTool!C5</f>
        <v>&lt;&lt;enter year&gt;&gt;</v>
      </c>
      <c r="D5" s="251"/>
      <c r="E5" s="251"/>
      <c r="F5" s="252"/>
      <c r="G5" s="252"/>
      <c r="H5" s="252"/>
      <c r="I5" s="252"/>
      <c r="J5" s="252"/>
      <c r="K5" s="252"/>
      <c r="L5" s="253"/>
      <c r="M5" s="2"/>
    </row>
    <row r="6" spans="1:14" s="1" customFormat="1" ht="14.25" customHeight="1" x14ac:dyDescent="0.25">
      <c r="A6" s="5"/>
      <c r="B6" s="13" t="str">
        <f>ExcelTool!B6</f>
        <v>No. in Audit</v>
      </c>
      <c r="C6" s="241">
        <f>ExcelTool!C6</f>
        <v>0</v>
      </c>
      <c r="D6" s="242"/>
      <c r="E6" s="243" t="s">
        <v>0</v>
      </c>
      <c r="F6" s="244">
        <f>ExcelTool!F6</f>
        <v>0</v>
      </c>
      <c r="G6" s="245"/>
      <c r="H6" s="245"/>
      <c r="I6" s="246">
        <f>ExcelTool!I6</f>
        <v>0</v>
      </c>
      <c r="J6" s="247"/>
      <c r="K6" s="247"/>
      <c r="L6" s="247"/>
      <c r="M6" s="2"/>
    </row>
    <row r="7" spans="1:14" s="1" customFormat="1" ht="14.25" customHeight="1" x14ac:dyDescent="0.25">
      <c r="A7" s="5"/>
      <c r="B7" s="4"/>
      <c r="C7" s="22"/>
      <c r="D7" s="23"/>
      <c r="E7" s="23"/>
      <c r="F7" s="22"/>
      <c r="G7" s="23"/>
      <c r="H7" s="23"/>
      <c r="I7" s="2"/>
      <c r="J7" s="2"/>
      <c r="K7" s="2"/>
      <c r="L7" s="2"/>
      <c r="M7" s="2"/>
    </row>
    <row r="8" spans="1:14" s="1" customFormat="1" ht="14.25" customHeight="1" x14ac:dyDescent="0.25">
      <c r="A8" s="5"/>
      <c r="B8" s="4"/>
      <c r="C8" s="22"/>
      <c r="D8" s="23"/>
      <c r="E8" s="23"/>
      <c r="F8" s="22"/>
      <c r="G8" s="23"/>
      <c r="H8" s="23"/>
      <c r="I8" s="2"/>
      <c r="J8" s="2"/>
      <c r="K8" s="2"/>
      <c r="L8" s="2"/>
      <c r="M8" s="2"/>
    </row>
    <row r="9" spans="1:14" s="1" customFormat="1" ht="14.25" customHeight="1" x14ac:dyDescent="0.25">
      <c r="A9" s="5"/>
      <c r="B9" s="21"/>
      <c r="C9" s="15"/>
      <c r="D9" s="16"/>
      <c r="E9" s="16"/>
      <c r="F9" s="15"/>
      <c r="G9" s="16"/>
      <c r="H9" s="16"/>
      <c r="I9" s="14"/>
      <c r="J9" s="14"/>
      <c r="K9" s="14"/>
      <c r="L9" s="2"/>
      <c r="M9" s="2"/>
    </row>
    <row r="10" spans="1:14" s="1" customFormat="1" ht="24.9" customHeight="1" x14ac:dyDescent="0.25">
      <c r="A10" s="17"/>
      <c r="B10" s="238" t="s">
        <v>8</v>
      </c>
      <c r="C10" s="239"/>
      <c r="D10" s="239"/>
      <c r="E10" s="240"/>
      <c r="F10" s="238" t="s">
        <v>9</v>
      </c>
      <c r="G10" s="239"/>
      <c r="H10" s="240"/>
      <c r="I10" s="238" t="s">
        <v>10</v>
      </c>
      <c r="J10" s="248"/>
      <c r="K10" s="248"/>
      <c r="L10" s="249"/>
    </row>
    <row r="11" spans="1:14" ht="50.1" customHeight="1" x14ac:dyDescent="0.25">
      <c r="A11" s="18">
        <v>1</v>
      </c>
      <c r="B11" s="232"/>
      <c r="C11" s="233"/>
      <c r="D11" s="233"/>
      <c r="E11" s="234"/>
      <c r="F11" s="235"/>
      <c r="G11" s="236"/>
      <c r="H11" s="237"/>
      <c r="I11" s="235"/>
      <c r="J11" s="236"/>
      <c r="K11" s="236"/>
      <c r="L11" s="237"/>
      <c r="M11"/>
      <c r="N11" t="s">
        <v>72</v>
      </c>
    </row>
    <row r="12" spans="1:14" ht="50.1" customHeight="1" x14ac:dyDescent="0.25">
      <c r="A12" s="18">
        <v>2</v>
      </c>
      <c r="B12" s="232"/>
      <c r="C12" s="233"/>
      <c r="D12" s="233"/>
      <c r="E12" s="234"/>
      <c r="F12" s="235"/>
      <c r="G12" s="236"/>
      <c r="H12" s="237"/>
      <c r="I12" s="235"/>
      <c r="J12" s="236"/>
      <c r="K12" s="236"/>
      <c r="L12" s="237"/>
      <c r="M12"/>
    </row>
    <row r="13" spans="1:14" ht="50.1" customHeight="1" x14ac:dyDescent="0.25">
      <c r="A13" s="18">
        <v>3</v>
      </c>
      <c r="B13" s="232"/>
      <c r="C13" s="233"/>
      <c r="D13" s="233"/>
      <c r="E13" s="234"/>
      <c r="F13" s="235"/>
      <c r="G13" s="236"/>
      <c r="H13" s="237"/>
      <c r="I13" s="235"/>
      <c r="J13" s="236"/>
      <c r="K13" s="236"/>
      <c r="L13" s="237"/>
      <c r="M13"/>
    </row>
    <row r="14" spans="1:14" ht="50.1" customHeight="1" x14ac:dyDescent="0.25">
      <c r="A14" s="18">
        <v>4</v>
      </c>
      <c r="B14" s="232"/>
      <c r="C14" s="233"/>
      <c r="D14" s="233"/>
      <c r="E14" s="234"/>
      <c r="F14" s="235"/>
      <c r="G14" s="236"/>
      <c r="H14" s="237"/>
      <c r="I14" s="235"/>
      <c r="J14" s="236"/>
      <c r="K14" s="236"/>
      <c r="L14" s="237"/>
      <c r="M14"/>
    </row>
  </sheetData>
  <mergeCells count="23">
    <mergeCell ref="B14:E14"/>
    <mergeCell ref="F14:H14"/>
    <mergeCell ref="I14:L14"/>
    <mergeCell ref="B12:E12"/>
    <mergeCell ref="F12:H12"/>
    <mergeCell ref="I12:L12"/>
    <mergeCell ref="B13:E13"/>
    <mergeCell ref="F13:H13"/>
    <mergeCell ref="I13:L13"/>
    <mergeCell ref="B1:L1"/>
    <mergeCell ref="C2:L2"/>
    <mergeCell ref="C3:L3"/>
    <mergeCell ref="B11:E11"/>
    <mergeCell ref="F11:H11"/>
    <mergeCell ref="I11:L11"/>
    <mergeCell ref="B10:E10"/>
    <mergeCell ref="C4:L4"/>
    <mergeCell ref="C6:E6"/>
    <mergeCell ref="F6:H6"/>
    <mergeCell ref="I6:L6"/>
    <mergeCell ref="F10:H10"/>
    <mergeCell ref="I10:L10"/>
    <mergeCell ref="C5:L5"/>
  </mergeCells>
  <phoneticPr fontId="0" type="noConversion"/>
  <pageMargins left="0.74803149606299213" right="0.74803149606299213" top="0.98425196850393704" bottom="0.98425196850393704" header="0.51181102362204722" footer="0.51181102362204722"/>
  <pageSetup paperSize="9" scale="81" orientation="portrait" r:id="rId1"/>
  <headerFooter alignWithMargins="0">
    <oddHeader xml:space="preserve">&amp;CRECOMMENDATIONS&amp;R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0"/>
  <sheetViews>
    <sheetView topLeftCell="A64" zoomScaleNormal="100" workbookViewId="0">
      <selection activeCell="I212" sqref="I212"/>
    </sheetView>
  </sheetViews>
  <sheetFormatPr defaultColWidth="9.109375" defaultRowHeight="13.2" x14ac:dyDescent="0.25"/>
  <cols>
    <col min="1" max="1" width="3.6640625" style="12" customWidth="1"/>
    <col min="2" max="2" width="41.33203125" style="51" customWidth="1"/>
    <col min="3" max="6" width="12.6640625" style="6" customWidth="1"/>
    <col min="7" max="16384" width="9.109375" style="6"/>
  </cols>
  <sheetData>
    <row r="1" spans="1:10" ht="15.6" x14ac:dyDescent="0.3">
      <c r="A1" s="11"/>
      <c r="B1" s="208" t="str">
        <f ca="1">OFFSET(ExcelTool!B1,0,0,1,1)</f>
        <v>Audit of PEWS</v>
      </c>
      <c r="C1" s="208"/>
      <c r="D1" s="208"/>
      <c r="E1" s="208"/>
      <c r="F1" s="209"/>
    </row>
    <row r="2" spans="1:10" x14ac:dyDescent="0.25">
      <c r="A2" s="11"/>
      <c r="B2" s="43" t="str">
        <f>ExcelTool!B2</f>
        <v>Hospital</v>
      </c>
      <c r="C2" s="210" t="str">
        <f>ExcelTool!C2</f>
        <v>&lt;enter hospital name&gt;</v>
      </c>
      <c r="D2" s="210"/>
      <c r="E2" s="210"/>
      <c r="F2" s="210"/>
      <c r="G2" s="7"/>
      <c r="H2" s="8"/>
      <c r="I2" s="9"/>
      <c r="J2" s="9"/>
    </row>
    <row r="3" spans="1:10" x14ac:dyDescent="0.25">
      <c r="A3" s="11"/>
      <c r="B3" s="43" t="str">
        <f>ExcelTool!B3</f>
        <v>Ward/ Area</v>
      </c>
      <c r="C3" s="210" t="str">
        <f>ExcelTool!C3</f>
        <v>&lt;enter ward name&gt;</v>
      </c>
      <c r="D3" s="210"/>
      <c r="E3" s="210"/>
      <c r="F3" s="210"/>
      <c r="G3" s="10"/>
      <c r="H3" s="8"/>
      <c r="I3" s="9"/>
      <c r="J3" s="9"/>
    </row>
    <row r="4" spans="1:10" x14ac:dyDescent="0.25">
      <c r="A4" s="11"/>
      <c r="B4" s="43" t="str">
        <f>ExcelTool!B4</f>
        <v>Auditor(s)</v>
      </c>
      <c r="C4" s="210" t="str">
        <f>ExcelTool!C4</f>
        <v>&lt;enter lead auditor name&gt;</v>
      </c>
      <c r="D4" s="210"/>
      <c r="E4" s="210"/>
      <c r="F4" s="210"/>
      <c r="G4" s="8"/>
      <c r="H4" s="8"/>
      <c r="I4" s="9"/>
      <c r="J4" s="9"/>
    </row>
    <row r="5" spans="1:10" x14ac:dyDescent="0.25">
      <c r="A5" s="11"/>
      <c r="B5" s="43" t="str">
        <f>ExcelTool!B5</f>
        <v>Year of Audit</v>
      </c>
      <c r="C5" s="211" t="str">
        <f>ExcelTool!C5</f>
        <v>&lt;&lt;enter year&gt;&gt;</v>
      </c>
      <c r="D5" s="212"/>
      <c r="E5" s="212"/>
      <c r="F5" s="213"/>
      <c r="G5" s="8"/>
      <c r="H5" s="8"/>
      <c r="I5" s="9"/>
      <c r="J5" s="9"/>
    </row>
    <row r="6" spans="1:10" x14ac:dyDescent="0.25">
      <c r="A6" s="11"/>
      <c r="B6" s="43" t="str">
        <f>ExcelTool!B6</f>
        <v>No. in Audit</v>
      </c>
      <c r="C6" s="216">
        <f>ExcelTool!C6</f>
        <v>0</v>
      </c>
      <c r="D6" s="217"/>
      <c r="E6" s="217"/>
      <c r="F6" s="218"/>
      <c r="G6" s="8"/>
      <c r="H6" s="8"/>
      <c r="I6" s="9"/>
      <c r="J6" s="9"/>
    </row>
    <row r="7" spans="1:10" hidden="1" x14ac:dyDescent="0.25">
      <c r="A7" s="11"/>
      <c r="B7" s="44"/>
      <c r="C7" s="34"/>
      <c r="D7" s="35"/>
      <c r="E7" s="35"/>
      <c r="F7" s="36"/>
      <c r="G7" s="8"/>
      <c r="H7" s="8"/>
      <c r="I7" s="9"/>
      <c r="J7" s="9"/>
    </row>
    <row r="8" spans="1:10" hidden="1" x14ac:dyDescent="0.25">
      <c r="A8" s="11"/>
      <c r="B8" s="44"/>
      <c r="C8" s="34"/>
      <c r="D8" s="35"/>
      <c r="E8" s="35"/>
      <c r="F8" s="36"/>
      <c r="G8" s="8"/>
      <c r="H8" s="8"/>
      <c r="I8" s="9"/>
      <c r="J8" s="9"/>
    </row>
    <row r="9" spans="1:10" hidden="1" x14ac:dyDescent="0.25">
      <c r="A9" s="11"/>
      <c r="B9" s="44"/>
      <c r="C9" s="34"/>
      <c r="D9" s="35"/>
      <c r="E9" s="35"/>
      <c r="F9" s="36"/>
      <c r="G9" s="8"/>
      <c r="H9" s="8"/>
      <c r="I9" s="9"/>
      <c r="J9" s="9"/>
    </row>
    <row r="10" spans="1:10" hidden="1" x14ac:dyDescent="0.25">
      <c r="A10" s="11"/>
      <c r="B10" s="44"/>
      <c r="C10" s="34"/>
      <c r="D10" s="35"/>
      <c r="E10" s="35"/>
      <c r="F10" s="36"/>
      <c r="G10" s="8"/>
      <c r="H10" s="8"/>
      <c r="I10" s="9"/>
      <c r="J10" s="9"/>
    </row>
    <row r="11" spans="1:10" hidden="1" x14ac:dyDescent="0.25">
      <c r="A11" s="11"/>
      <c r="B11" s="44"/>
      <c r="C11" s="34"/>
      <c r="D11" s="35"/>
      <c r="E11" s="35"/>
      <c r="F11" s="36"/>
      <c r="G11" s="8"/>
      <c r="H11" s="8"/>
      <c r="I11" s="9"/>
      <c r="J11" s="9"/>
    </row>
    <row r="12" spans="1:10" hidden="1" x14ac:dyDescent="0.25">
      <c r="A12" s="11"/>
      <c r="B12" s="44"/>
      <c r="C12" s="34"/>
      <c r="D12" s="35"/>
      <c r="E12" s="35"/>
      <c r="F12" s="36"/>
      <c r="G12" s="8"/>
      <c r="H12" s="8"/>
      <c r="I12" s="9"/>
      <c r="J12" s="9"/>
    </row>
    <row r="13" spans="1:10" hidden="1" x14ac:dyDescent="0.25">
      <c r="A13" s="11"/>
      <c r="B13" s="44"/>
      <c r="C13" s="34"/>
      <c r="D13" s="35"/>
      <c r="E13" s="35"/>
      <c r="F13" s="36"/>
      <c r="G13" s="8"/>
      <c r="H13" s="8"/>
      <c r="I13" s="9"/>
      <c r="J13" s="9"/>
    </row>
    <row r="14" spans="1:10" hidden="1" x14ac:dyDescent="0.25">
      <c r="A14" s="11"/>
      <c r="B14" s="44"/>
      <c r="C14" s="34"/>
      <c r="D14" s="35"/>
      <c r="E14" s="35"/>
      <c r="F14" s="36"/>
      <c r="G14" s="8"/>
      <c r="H14" s="8"/>
      <c r="I14" s="9"/>
      <c r="J14" s="9"/>
    </row>
    <row r="15" spans="1:10" hidden="1" x14ac:dyDescent="0.25">
      <c r="A15" s="11"/>
      <c r="B15" s="44"/>
      <c r="C15" s="34"/>
      <c r="D15" s="35"/>
      <c r="E15" s="35"/>
      <c r="F15" s="36"/>
      <c r="G15" s="8"/>
      <c r="H15" s="8"/>
      <c r="I15" s="9"/>
      <c r="J15" s="9"/>
    </row>
    <row r="16" spans="1:10" x14ac:dyDescent="0.25">
      <c r="A16" s="11"/>
      <c r="B16" s="44"/>
      <c r="C16" s="27"/>
      <c r="D16" s="28"/>
      <c r="E16" s="29"/>
      <c r="F16" s="29"/>
      <c r="G16" s="8"/>
      <c r="H16" s="8"/>
      <c r="I16" s="9"/>
      <c r="J16" s="9"/>
    </row>
    <row r="17" spans="1:6" ht="12.75" customHeight="1" x14ac:dyDescent="0.25">
      <c r="A17" s="11"/>
      <c r="B17" s="45" t="s">
        <v>12</v>
      </c>
      <c r="C17" s="30" t="s">
        <v>2</v>
      </c>
      <c r="D17" s="30" t="s">
        <v>5</v>
      </c>
      <c r="E17" s="30" t="s">
        <v>6</v>
      </c>
      <c r="F17" s="31" t="s">
        <v>3</v>
      </c>
    </row>
    <row r="18" spans="1:6" ht="12.75" customHeight="1" x14ac:dyDescent="0.25">
      <c r="A18" s="11"/>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COUNTIF(ExcelTool!19:19,$C$17)</f>
        <v>0</v>
      </c>
      <c r="D19" s="32">
        <f>COUNTIF(ExcelTool!19:19,$D$17)</f>
        <v>0</v>
      </c>
      <c r="E19" s="32">
        <f>COUNTIF(ExcelTool!19:19,$E$17)</f>
        <v>0</v>
      </c>
      <c r="F19" s="33" t="str">
        <f>IF(ISERROR(((C19/(No._in_Audit-E19)*100))),"NA",((C19/(No._in_Audit-E19)*100)))</f>
        <v>NA</v>
      </c>
    </row>
    <row r="20" spans="1:6" ht="12.75" customHeight="1" x14ac:dyDescent="0.25">
      <c r="A20" s="59">
        <f>ExcelTool!A20</f>
        <v>2</v>
      </c>
      <c r="B20" s="47" t="str">
        <f>ExcelTool!B20</f>
        <v>3 addressograph labels per chart</v>
      </c>
      <c r="C20" s="32">
        <f>COUNTIF(ExcelTool!20:20,$C$17)</f>
        <v>0</v>
      </c>
      <c r="D20" s="32">
        <f>COUNTIF(ExcelTool!20:20,$D$17)</f>
        <v>0</v>
      </c>
      <c r="E20" s="32">
        <f>COUNTIF(ExcelTool!20:20,$E$17)</f>
        <v>0</v>
      </c>
      <c r="F20" s="33" t="str">
        <f>IF(ISERROR(((C20/(No._in_Audit-E20)*100))),"NA",((C20/(No._in_Audit-E20)*100)))</f>
        <v>NA</v>
      </c>
    </row>
    <row r="21" spans="1:6" ht="26.4" x14ac:dyDescent="0.25">
      <c r="A21" s="59">
        <f>ExcelTool!A21</f>
        <v>3</v>
      </c>
      <c r="B21" s="47" t="str">
        <f>ExcelTool!B21</f>
        <v xml:space="preserve">Date and time of each observation present and clear </v>
      </c>
      <c r="C21" s="32">
        <f>COUNTIF(ExcelTool!21:21,$C$17)</f>
        <v>0</v>
      </c>
      <c r="D21" s="32">
        <f>COUNTIF(ExcelTool!21:21,$D$17)</f>
        <v>0</v>
      </c>
      <c r="E21" s="32">
        <f>COUNTIF(ExcelTool!21:21,$E$17)</f>
        <v>0</v>
      </c>
      <c r="F21" s="33" t="str">
        <f t="shared" ref="F21:F23" si="0">IF(ISERROR(((C21/(No._in_Audit-E21)*100))),"NA",((C21/(No._in_Audit-E21)*100)))</f>
        <v>NA</v>
      </c>
    </row>
    <row r="22" spans="1:6" x14ac:dyDescent="0.25">
      <c r="A22" s="59">
        <f>ExcelTool!A22</f>
        <v>4</v>
      </c>
      <c r="B22" s="47" t="str">
        <f>ExcelTool!B22</f>
        <v xml:space="preserve">Each entry is signed </v>
      </c>
      <c r="C22" s="32">
        <f>COUNTIF(ExcelTool!22:22,$C$17)</f>
        <v>0</v>
      </c>
      <c r="D22" s="32">
        <f>COUNTIF(ExcelTool!22:22,$D$17)</f>
        <v>0</v>
      </c>
      <c r="E22" s="32">
        <f>COUNTIF(ExcelTool!22:22,$E$17)</f>
        <v>0</v>
      </c>
      <c r="F22" s="33" t="str">
        <f t="shared" si="0"/>
        <v>NA</v>
      </c>
    </row>
    <row r="23" spans="1:6" x14ac:dyDescent="0.25">
      <c r="A23" s="59">
        <f>ExcelTool!A23</f>
        <v>5</v>
      </c>
      <c r="B23" s="47" t="str">
        <f>ExcelTool!B23</f>
        <v>Each entry has NMBI PIN</v>
      </c>
      <c r="C23" s="32">
        <f>COUNTIF(ExcelTool!23:23,$C$17)</f>
        <v>0</v>
      </c>
      <c r="D23" s="32">
        <f>COUNTIF(ExcelTool!23:23,$D$17)</f>
        <v>0</v>
      </c>
      <c r="E23" s="32">
        <f>COUNTIF(ExcelTool!23:23,$E$17)</f>
        <v>0</v>
      </c>
      <c r="F23" s="33" t="str">
        <f t="shared" si="0"/>
        <v>NA</v>
      </c>
    </row>
    <row r="24" spans="1:6" x14ac:dyDescent="0.25">
      <c r="A24" s="20"/>
      <c r="B24" s="48" t="s">
        <v>38</v>
      </c>
      <c r="C24" s="39">
        <f>SUM(C19:C23)</f>
        <v>0</v>
      </c>
      <c r="D24" s="39">
        <f>SUM(D19:D23)</f>
        <v>0</v>
      </c>
      <c r="E24" s="39">
        <f>SUM(E19:E23)</f>
        <v>0</v>
      </c>
      <c r="F24" s="40" t="str">
        <f>IF(ISERROR(((C24/(No._in_Audit*No_of_Questions_Section_1-E24)*100))),"NA",((C24/(No._in_Audit*No_of_Questions_Section_1-E24)*100)))</f>
        <v>NA</v>
      </c>
    </row>
    <row r="25" spans="1:6" x14ac:dyDescent="0.25">
      <c r="A25" s="20"/>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COUNTIF(ExcelTool!26:26,$C$17)</f>
        <v>0</v>
      </c>
      <c r="D26" s="32">
        <f>COUNTIF(ExcelTool!26:26,$D$17)</f>
        <v>0</v>
      </c>
      <c r="E26" s="32">
        <f>COUNTIF(ExcelTool!26:26,$E$17)</f>
        <v>0</v>
      </c>
      <c r="F26" s="33" t="str">
        <f t="shared" ref="F26" si="1">IF(ISERROR(((C26/(No._in_Audit-E26)*100))),"NA",((C26/(No._in_Audit-E26)*100)))</f>
        <v>NA</v>
      </c>
    </row>
    <row r="27" spans="1:6" x14ac:dyDescent="0.25">
      <c r="A27" s="59">
        <f>ExcelTool!A27</f>
        <v>2</v>
      </c>
      <c r="B27" s="47" t="str">
        <f>ExcelTool!B27</f>
        <v>RR recorded accurately every time</v>
      </c>
      <c r="C27" s="32">
        <f>COUNTIF(ExcelTool!27:27,$C$17)</f>
        <v>0</v>
      </c>
      <c r="D27" s="32">
        <f>COUNTIF(ExcelTool!27:27,$D$17)</f>
        <v>0</v>
      </c>
      <c r="E27" s="32">
        <f>COUNTIF(ExcelTool!27:27,$E$17)</f>
        <v>0</v>
      </c>
      <c r="F27" s="33" t="str">
        <f t="shared" ref="F27:F36" si="2">IF(ISERROR(((C27/(No._in_Audit-E27)*100))),"NA",((C27/(No._in_Audit-E27)*100)))</f>
        <v>NA</v>
      </c>
    </row>
    <row r="28" spans="1:6" x14ac:dyDescent="0.25">
      <c r="A28" s="59">
        <f>ExcelTool!A28</f>
        <v>3</v>
      </c>
      <c r="B28" s="47" t="str">
        <f>ExcelTool!B28</f>
        <v>RE recorded accurately every time</v>
      </c>
      <c r="C28" s="32">
        <f>COUNTIF(ExcelTool!28:28,$C$17)</f>
        <v>0</v>
      </c>
      <c r="D28" s="32">
        <f>COUNTIF(ExcelTool!28:28,$D$17)</f>
        <v>0</v>
      </c>
      <c r="E28" s="32">
        <f>COUNTIF(ExcelTool!28:28,$E$17)</f>
        <v>0</v>
      </c>
      <c r="F28" s="33" t="str">
        <f t="shared" si="2"/>
        <v>NA</v>
      </c>
    </row>
    <row r="29" spans="1:6" x14ac:dyDescent="0.25">
      <c r="A29" s="59">
        <f>ExcelTool!A29</f>
        <v>4</v>
      </c>
      <c r="B29" s="47" t="str">
        <f>ExcelTool!B29</f>
        <v>O2 recorded accurately every time</v>
      </c>
      <c r="C29" s="32">
        <f>COUNTIF(ExcelTool!29:29,$C$17)</f>
        <v>0</v>
      </c>
      <c r="D29" s="32">
        <f>COUNTIF(ExcelTool!29:29,$D$17)</f>
        <v>0</v>
      </c>
      <c r="E29" s="32">
        <f>COUNTIF(ExcelTool!29:29,$E$17)</f>
        <v>0</v>
      </c>
      <c r="F29" s="33" t="str">
        <f t="shared" si="2"/>
        <v>NA</v>
      </c>
    </row>
    <row r="30" spans="1:6" x14ac:dyDescent="0.25">
      <c r="A30" s="59">
        <f>ExcelTool!A30</f>
        <v>5</v>
      </c>
      <c r="B30" s="47" t="str">
        <f>ExcelTool!B30</f>
        <v>HR recorded accurately every time</v>
      </c>
      <c r="C30" s="32">
        <f>COUNTIF(ExcelTool!30:30,$C$17)</f>
        <v>0</v>
      </c>
      <c r="D30" s="32">
        <f>COUNTIF(ExcelTool!30:30,$D$17)</f>
        <v>0</v>
      </c>
      <c r="E30" s="32">
        <f>COUNTIF(ExcelTool!30:30,$E$17)</f>
        <v>0</v>
      </c>
      <c r="F30" s="33" t="str">
        <f t="shared" si="2"/>
        <v>NA</v>
      </c>
    </row>
    <row r="31" spans="1:6" x14ac:dyDescent="0.25">
      <c r="A31" s="59">
        <f>ExcelTool!A31</f>
        <v>6</v>
      </c>
      <c r="B31" s="47" t="str">
        <f>ExcelTool!B31</f>
        <v>AVPU recorded accurately every time</v>
      </c>
      <c r="C31" s="32">
        <f>COUNTIF(ExcelTool!31:31,$C$17)</f>
        <v>0</v>
      </c>
      <c r="D31" s="32">
        <f>COUNTIF(ExcelTool!31:31,$D$17)</f>
        <v>0</v>
      </c>
      <c r="E31" s="32">
        <f>COUNTIF(ExcelTool!31:31,$E$17)</f>
        <v>0</v>
      </c>
      <c r="F31" s="33" t="str">
        <f t="shared" si="2"/>
        <v>NA</v>
      </c>
    </row>
    <row r="32" spans="1:6" x14ac:dyDescent="0.25">
      <c r="A32" s="59">
        <f>ExcelTool!A32</f>
        <v>7</v>
      </c>
      <c r="B32" s="47" t="str">
        <f>ExcelTool!B32</f>
        <v>SpO2 recorded accurately every time</v>
      </c>
      <c r="C32" s="32">
        <f>COUNTIF(ExcelTool!32:32,$C$17)</f>
        <v>0</v>
      </c>
      <c r="D32" s="32">
        <f>COUNTIF(ExcelTool!32:32,$D$17)</f>
        <v>0</v>
      </c>
      <c r="E32" s="32">
        <f>COUNTIF(ExcelTool!32:32,$E$17)</f>
        <v>0</v>
      </c>
      <c r="F32" s="33" t="str">
        <f t="shared" si="2"/>
        <v>NA</v>
      </c>
    </row>
    <row r="33" spans="1:6" x14ac:dyDescent="0.25">
      <c r="A33" s="59">
        <f>ExcelTool!A33</f>
        <v>8</v>
      </c>
      <c r="B33" s="47" t="str">
        <f>ExcelTool!B33</f>
        <v>CRT recorded accurately every time</v>
      </c>
      <c r="C33" s="32">
        <f>COUNTIF(ExcelTool!33:33,$C$17)</f>
        <v>0</v>
      </c>
      <c r="D33" s="32">
        <f>COUNTIF(ExcelTool!33:33,$D$17)</f>
        <v>0</v>
      </c>
      <c r="E33" s="32">
        <f>COUNTIF(ExcelTool!33:33,$E$17)</f>
        <v>0</v>
      </c>
      <c r="F33" s="33" t="str">
        <f t="shared" si="2"/>
        <v>NA</v>
      </c>
    </row>
    <row r="34" spans="1:6" x14ac:dyDescent="0.25">
      <c r="A34" s="59">
        <f>ExcelTool!A34</f>
        <v>9</v>
      </c>
      <c r="B34" s="47" t="str">
        <f>ExcelTool!B34</f>
        <v>BP recorded accurately every time</v>
      </c>
      <c r="C34" s="32">
        <f>COUNTIF(ExcelTool!34:34,$C$17)</f>
        <v>0</v>
      </c>
      <c r="D34" s="32">
        <f>COUNTIF(ExcelTool!34:34,$D$17)</f>
        <v>0</v>
      </c>
      <c r="E34" s="32">
        <f>COUNTIF(ExcelTool!34:34,$E$17)</f>
        <v>0</v>
      </c>
      <c r="F34" s="33" t="str">
        <f t="shared" si="2"/>
        <v>NA</v>
      </c>
    </row>
    <row r="35" spans="1:6" x14ac:dyDescent="0.25">
      <c r="A35" s="59">
        <f>ExcelTool!A35</f>
        <v>10</v>
      </c>
      <c r="B35" s="47" t="str">
        <f>ExcelTool!B35</f>
        <v>Skin Colour recorded accurately every time</v>
      </c>
      <c r="C35" s="32">
        <f>COUNTIF(ExcelTool!35:35,$C$17)</f>
        <v>0</v>
      </c>
      <c r="D35" s="32">
        <f>COUNTIF(ExcelTool!35:35,$D$17)</f>
        <v>0</v>
      </c>
      <c r="E35" s="32">
        <f>COUNTIF(ExcelTool!35:35,$E$17)</f>
        <v>0</v>
      </c>
      <c r="F35" s="33" t="str">
        <f t="shared" si="2"/>
        <v>NA</v>
      </c>
    </row>
    <row r="36" spans="1:6" x14ac:dyDescent="0.25">
      <c r="A36" s="59">
        <f>ExcelTool!A36</f>
        <v>11</v>
      </c>
      <c r="B36" s="47" t="str">
        <f>ExcelTool!B36</f>
        <v>Temp recorded accurately every time</v>
      </c>
      <c r="C36" s="32">
        <f>COUNTIF(ExcelTool!36:36,$C$17)</f>
        <v>0</v>
      </c>
      <c r="D36" s="32">
        <f>COUNTIF(ExcelTool!36:36,$D$17)</f>
        <v>0</v>
      </c>
      <c r="E36" s="32">
        <f>COUNTIF(ExcelTool!36:36,$E$17)</f>
        <v>0</v>
      </c>
      <c r="F36" s="33" t="str">
        <f t="shared" si="2"/>
        <v>NA</v>
      </c>
    </row>
    <row r="37" spans="1:6" x14ac:dyDescent="0.25">
      <c r="A37" s="20"/>
      <c r="B37" s="48" t="s">
        <v>39</v>
      </c>
      <c r="C37" s="39">
        <f>SUM(C26:C36)</f>
        <v>0</v>
      </c>
      <c r="D37" s="39">
        <f t="shared" ref="D37:E37" si="3">SUM(D26:D36)</f>
        <v>0</v>
      </c>
      <c r="E37" s="39">
        <f t="shared" si="3"/>
        <v>0</v>
      </c>
      <c r="F37" s="40" t="str">
        <f>IF(ISERROR(((C37/(No._in_Audit*No_of_Questions_Section_2-E37)*100))),"NA",((C37/(No._in_Audit*No_of_Questions_Section_2-E37)*100)))</f>
        <v>NA</v>
      </c>
    </row>
    <row r="38" spans="1:6" x14ac:dyDescent="0.25">
      <c r="A38" s="20"/>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COUNTIF(ExcelTool!39:39,$C$17)</f>
        <v>0</v>
      </c>
      <c r="D39" s="32">
        <f>COUNTIF(ExcelTool!39:39,$D$17)</f>
        <v>0</v>
      </c>
      <c r="E39" s="32">
        <f>COUNTIF(ExcelTool!39:39,$E$17)</f>
        <v>0</v>
      </c>
      <c r="F39" s="33" t="str">
        <f t="shared" ref="F39:F40" si="4">IF(ISERROR(((C39/(No._in_Audit-E39)*100))),"NA",((C39/(No._in_Audit-E39)*100)))</f>
        <v>NA</v>
      </c>
    </row>
    <row r="40" spans="1:6" x14ac:dyDescent="0.25">
      <c r="A40" s="59">
        <f>ExcelTool!A40</f>
        <v>2</v>
      </c>
      <c r="B40" s="47" t="str">
        <f>ExcelTool!B40</f>
        <v>Total PEWS Score correct on every entry</v>
      </c>
      <c r="C40" s="32">
        <f>COUNTIF(ExcelTool!40:40,$C$17)</f>
        <v>0</v>
      </c>
      <c r="D40" s="32">
        <f>COUNTIF(ExcelTool!40:40,$D$17)</f>
        <v>0</v>
      </c>
      <c r="E40" s="32">
        <f>COUNTIF(ExcelTool!40:40,$E$17)</f>
        <v>0</v>
      </c>
      <c r="F40" s="33" t="str">
        <f t="shared" si="4"/>
        <v>NA</v>
      </c>
    </row>
    <row r="41" spans="1:6" x14ac:dyDescent="0.25">
      <c r="A41" s="20"/>
      <c r="B41" s="48" t="s">
        <v>40</v>
      </c>
      <c r="C41" s="39">
        <f>SUM(C39:C40)</f>
        <v>0</v>
      </c>
      <c r="D41" s="39">
        <f>SUM(D39:D40)</f>
        <v>0</v>
      </c>
      <c r="E41" s="39">
        <f>SUM(E39:E40)</f>
        <v>0</v>
      </c>
      <c r="F41" s="40" t="str">
        <f>IF(ISERROR(((C41/(No._in_Audit*No_of_Questions_Section_3-E41)*100))),"NA",((C41/(No._in_Audit*No_of_Questions_Section_3-E41)*100)))</f>
        <v>NA</v>
      </c>
    </row>
    <row r="42" spans="1:6" x14ac:dyDescent="0.25">
      <c r="A42" s="20"/>
      <c r="B42" s="48" t="str">
        <f>ExcelTool!B42</f>
        <v>Section 4: ESCALATION</v>
      </c>
      <c r="C42" s="39"/>
      <c r="D42" s="39"/>
      <c r="E42" s="39"/>
      <c r="F42" s="40"/>
    </row>
    <row r="43" spans="1:6" x14ac:dyDescent="0.25">
      <c r="A43" s="59">
        <f>ExcelTool!A43</f>
        <v>1</v>
      </c>
      <c r="B43" s="47" t="str">
        <f>ExcelTool!B43</f>
        <v>Evidence of Nursing Response to triggers</v>
      </c>
      <c r="C43" s="32">
        <f>COUNTIF(ExcelTool!43:43,$C$17)</f>
        <v>0</v>
      </c>
      <c r="D43" s="32">
        <f>COUNTIF(ExcelTool!43:43,$D$17)</f>
        <v>0</v>
      </c>
      <c r="E43" s="32">
        <f>COUNTIF(ExcelTool!43:43,$E$17)</f>
        <v>0</v>
      </c>
      <c r="F43" s="33" t="str">
        <f t="shared" ref="F43:F44" si="5">IF(ISERROR(((C43/(No._in_Audit-E43)*100))),"NA",((C43/(No._in_Audit-E43)*100)))</f>
        <v>NA</v>
      </c>
    </row>
    <row r="44" spans="1:6" ht="26.4" x14ac:dyDescent="0.25">
      <c r="A44" s="59">
        <f>ExcelTool!A44</f>
        <v>2</v>
      </c>
      <c r="B44" s="47" t="str">
        <f>ExcelTool!B44</f>
        <v>Evidence of Medical Response to requested action or review</v>
      </c>
      <c r="C44" s="32">
        <f>COUNTIF(ExcelTool!44:44,$C$17)</f>
        <v>0</v>
      </c>
      <c r="D44" s="32">
        <f>COUNTIF(ExcelTool!44:44,$D$17)</f>
        <v>0</v>
      </c>
      <c r="E44" s="32">
        <f>COUNTIF(ExcelTool!44:44,$E$17)</f>
        <v>0</v>
      </c>
      <c r="F44" s="33" t="str">
        <f t="shared" si="5"/>
        <v>NA</v>
      </c>
    </row>
    <row r="45" spans="1:6" x14ac:dyDescent="0.25">
      <c r="A45" s="20"/>
      <c r="B45" s="48" t="s">
        <v>41</v>
      </c>
      <c r="C45" s="39">
        <f>SUM(C43:C44)</f>
        <v>0</v>
      </c>
      <c r="D45" s="39">
        <f>SUM(D43:D44)</f>
        <v>0</v>
      </c>
      <c r="E45" s="39">
        <f>SUM(E43:E44)</f>
        <v>0</v>
      </c>
      <c r="F45" s="40" t="str">
        <f>IF(ISERROR(((C45/(No._in_Audit*No_of_Questions_Section_4-E45)*100))),"NA",((C45/(No._in_Audit*No_of_Questions_Section_4-E45)*100)))</f>
        <v>NA</v>
      </c>
    </row>
    <row r="46" spans="1:6" x14ac:dyDescent="0.25">
      <c r="A46" s="20"/>
      <c r="B46" s="48" t="str">
        <f>ExcelTool!B46</f>
        <v>Section 5: VARIANCES (PA or MES)</v>
      </c>
      <c r="C46" s="39"/>
      <c r="D46" s="39"/>
      <c r="E46" s="39"/>
      <c r="F46" s="40"/>
    </row>
    <row r="47" spans="1:6" x14ac:dyDescent="0.25">
      <c r="A47" s="59">
        <f>ExcelTool!A47</f>
        <v>1</v>
      </c>
      <c r="B47" s="47" t="str">
        <f>ExcelTool!B47</f>
        <v>Does the PA have a date/ time?</v>
      </c>
      <c r="C47" s="32">
        <f>COUNTIF(ExcelTool!47:47,$C$17)</f>
        <v>0</v>
      </c>
      <c r="D47" s="32">
        <f>COUNTIF(ExcelTool!47:47,$D$17)</f>
        <v>0</v>
      </c>
      <c r="E47" s="32">
        <f>COUNTIF(ExcelTool!47:47,$E$17)</f>
        <v>0</v>
      </c>
      <c r="F47" s="33" t="str">
        <f t="shared" ref="F47" si="6">IF(ISERROR(((C47/(No._in_Audit-E47)*100))),"NA",((C47/(No._in_Audit-E47)*100)))</f>
        <v>NA</v>
      </c>
    </row>
    <row r="48" spans="1:6" x14ac:dyDescent="0.25">
      <c r="A48" s="59">
        <f>ExcelTool!A48</f>
        <v>2</v>
      </c>
      <c r="B48" s="47" t="str">
        <f>ExcelTool!B48</f>
        <v>Does the PA contain clinical parameters?</v>
      </c>
      <c r="C48" s="32">
        <f>COUNTIF(ExcelTool!48:48,$C$17)</f>
        <v>0</v>
      </c>
      <c r="D48" s="32">
        <f>COUNTIF(ExcelTool!48:48,$D$17)</f>
        <v>0</v>
      </c>
      <c r="E48" s="32">
        <f>COUNTIF(ExcelTool!48:48,$E$17)</f>
        <v>0</v>
      </c>
      <c r="F48" s="33" t="str">
        <f t="shared" ref="F48:F56" si="7">IF(ISERROR(((C48/(No._in_Audit-E48)*100))),"NA",((C48/(No._in_Audit-E48)*100)))</f>
        <v>NA</v>
      </c>
    </row>
    <row r="49" spans="1:6" x14ac:dyDescent="0.25">
      <c r="A49" s="59">
        <f>ExcelTool!A49</f>
        <v>3</v>
      </c>
      <c r="B49" s="47" t="str">
        <f>ExcelTool!B49</f>
        <v>Does the PA contain new acceptable range?</v>
      </c>
      <c r="C49" s="32">
        <f>COUNTIF(ExcelTool!49:49,$C$17)</f>
        <v>0</v>
      </c>
      <c r="D49" s="32">
        <f>COUNTIF(ExcelTool!49:49,$D$17)</f>
        <v>0</v>
      </c>
      <c r="E49" s="32">
        <f>COUNTIF(ExcelTool!49:49,$E$17)</f>
        <v>0</v>
      </c>
      <c r="F49" s="33" t="str">
        <f t="shared" si="7"/>
        <v>NA</v>
      </c>
    </row>
    <row r="50" spans="1:6" x14ac:dyDescent="0.25">
      <c r="A50" s="59">
        <f>ExcelTool!A50</f>
        <v>4</v>
      </c>
      <c r="B50" s="47" t="str">
        <f>ExcelTool!B50</f>
        <v>Does the PA contain next medical review?</v>
      </c>
      <c r="C50" s="32">
        <f>COUNTIF(ExcelTool!50:50,$C$17)</f>
        <v>0</v>
      </c>
      <c r="D50" s="32">
        <f>COUNTIF(ExcelTool!50:50,$D$17)</f>
        <v>0</v>
      </c>
      <c r="E50" s="32">
        <f>COUNTIF(ExcelTool!50:50,$E$17)</f>
        <v>0</v>
      </c>
      <c r="F50" s="33" t="str">
        <f t="shared" si="7"/>
        <v>NA</v>
      </c>
    </row>
    <row r="51" spans="1:6" ht="26.4" x14ac:dyDescent="0.25">
      <c r="A51" s="59">
        <f>ExcelTool!A51</f>
        <v>5</v>
      </c>
      <c r="B51" s="47" t="str">
        <f>ExcelTool!B51</f>
        <v>Does the PA contain Doctor signature, print name / MCRN?</v>
      </c>
      <c r="C51" s="32">
        <f>COUNTIF(ExcelTool!51:51,$C$17)</f>
        <v>0</v>
      </c>
      <c r="D51" s="32">
        <f>COUNTIF(ExcelTool!51:51,$D$17)</f>
        <v>0</v>
      </c>
      <c r="E51" s="32">
        <f>COUNTIF(ExcelTool!51:51,$E$17)</f>
        <v>0</v>
      </c>
      <c r="F51" s="33" t="str">
        <f t="shared" si="7"/>
        <v>NA</v>
      </c>
    </row>
    <row r="52" spans="1:6" x14ac:dyDescent="0.25">
      <c r="A52" s="59">
        <f>ExcelTool!A52</f>
        <v>6</v>
      </c>
      <c r="B52" s="47" t="str">
        <f>ExcelTool!B52</f>
        <v>Does the MEA have a date/ time?</v>
      </c>
      <c r="C52" s="32">
        <f>COUNTIF(ExcelTool!52:52,$C$17)</f>
        <v>0</v>
      </c>
      <c r="D52" s="32">
        <f>COUNTIF(ExcelTool!52:52,$D$17)</f>
        <v>0</v>
      </c>
      <c r="E52" s="32">
        <f>COUNTIF(ExcelTool!52:52,$E$17)</f>
        <v>0</v>
      </c>
      <c r="F52" s="33" t="str">
        <f t="shared" si="7"/>
        <v>NA</v>
      </c>
    </row>
    <row r="53" spans="1:6" x14ac:dyDescent="0.25">
      <c r="A53" s="59">
        <f>ExcelTool!A53</f>
        <v>7</v>
      </c>
      <c r="B53" s="47" t="str">
        <f>ExcelTool!B53</f>
        <v>Does the MEA contain clinical impression?</v>
      </c>
      <c r="C53" s="32">
        <f>COUNTIF(ExcelTool!53:53,$C$17)</f>
        <v>0</v>
      </c>
      <c r="D53" s="32">
        <f>COUNTIF(ExcelTool!53:53,$D$17)</f>
        <v>0</v>
      </c>
      <c r="E53" s="32">
        <f>COUNTIF(ExcelTool!53:53,$E$17)</f>
        <v>0</v>
      </c>
      <c r="F53" s="33" t="str">
        <f t="shared" si="7"/>
        <v>NA</v>
      </c>
    </row>
    <row r="54" spans="1:6" ht="26.4" x14ac:dyDescent="0.25">
      <c r="A54" s="59">
        <f>ExcelTool!A54</f>
        <v>8</v>
      </c>
      <c r="B54" s="47" t="str">
        <f>ExcelTool!B54</f>
        <v>Does the MEA contain acceptable parameter range(s)?</v>
      </c>
      <c r="C54" s="32">
        <f>COUNTIF(ExcelTool!54:54,$C$17)</f>
        <v>0</v>
      </c>
      <c r="D54" s="32">
        <f>COUNTIF(ExcelTool!54:54,$D$17)</f>
        <v>0</v>
      </c>
      <c r="E54" s="32">
        <f>COUNTIF(ExcelTool!54:54,$E$17)</f>
        <v>0</v>
      </c>
      <c r="F54" s="33" t="str">
        <f t="shared" si="7"/>
        <v>NA</v>
      </c>
    </row>
    <row r="55" spans="1:6" x14ac:dyDescent="0.25">
      <c r="A55" s="59">
        <f>ExcelTool!A55</f>
        <v>9</v>
      </c>
      <c r="B55" s="47" t="str">
        <f>ExcelTool!B55</f>
        <v>Does the MEA contain next medical review?</v>
      </c>
      <c r="C55" s="32">
        <f>COUNTIF(ExcelTool!55:55,$C$17)</f>
        <v>0</v>
      </c>
      <c r="D55" s="32">
        <f>COUNTIF(ExcelTool!55:55,$D$17)</f>
        <v>0</v>
      </c>
      <c r="E55" s="32">
        <f>COUNTIF(ExcelTool!55:55,$E$17)</f>
        <v>0</v>
      </c>
      <c r="F55" s="33" t="str">
        <f t="shared" si="7"/>
        <v>NA</v>
      </c>
    </row>
    <row r="56" spans="1:6" ht="26.4" x14ac:dyDescent="0.25">
      <c r="A56" s="59">
        <f>ExcelTool!A56</f>
        <v>10</v>
      </c>
      <c r="B56" s="47" t="str">
        <f>ExcelTool!B56</f>
        <v>Does the MEA contain Doctor signature, print name / MCRN?</v>
      </c>
      <c r="C56" s="32">
        <f>COUNTIF(ExcelTool!56:56,$C$17)</f>
        <v>0</v>
      </c>
      <c r="D56" s="32">
        <f>COUNTIF(ExcelTool!56:56,$D$17)</f>
        <v>0</v>
      </c>
      <c r="E56" s="32">
        <f>COUNTIF(ExcelTool!56:56,$E$17)</f>
        <v>0</v>
      </c>
      <c r="F56" s="33" t="str">
        <f t="shared" si="7"/>
        <v>NA</v>
      </c>
    </row>
    <row r="57" spans="1:6" x14ac:dyDescent="0.25">
      <c r="A57" s="20"/>
      <c r="B57" s="48" t="s">
        <v>42</v>
      </c>
      <c r="C57" s="39">
        <f>SUM(C47:C56)</f>
        <v>0</v>
      </c>
      <c r="D57" s="39">
        <f t="shared" ref="D57:E57" si="8">SUM(D47:D56)</f>
        <v>0</v>
      </c>
      <c r="E57" s="39">
        <f t="shared" si="8"/>
        <v>0</v>
      </c>
      <c r="F57" s="40" t="str">
        <f>IF(ISERROR(((C57/(No._in_Audit*No_of_Questions_Section_5-E57)*100))),"NA",((C57/(No._in_Audit*No_of_Questions_Section_5-E57)*100)))</f>
        <v>NA</v>
      </c>
    </row>
    <row r="58" spans="1:6" x14ac:dyDescent="0.25">
      <c r="A58" s="20"/>
      <c r="B58" s="66" t="s">
        <v>23</v>
      </c>
      <c r="C58" s="60">
        <f>SUM(C24,C37,C41,C45,C57)</f>
        <v>0</v>
      </c>
      <c r="D58" s="60">
        <f t="shared" ref="D58:E58" si="9">SUM(D24,D37,D41,D45,D57)</f>
        <v>0</v>
      </c>
      <c r="E58" s="60">
        <f t="shared" si="9"/>
        <v>0</v>
      </c>
      <c r="F58" s="40" t="str">
        <f>IF(ISERROR(((C58/(No._in_Audit*No._of_Questions-E58)*100))),"NA",((C58/(No._in_Audit*No._of_Questions-E58)*100)))</f>
        <v>NA</v>
      </c>
    </row>
    <row r="61" spans="1:6" x14ac:dyDescent="0.25">
      <c r="B61" s="219" t="s">
        <v>25</v>
      </c>
      <c r="C61" s="219"/>
      <c r="D61" s="219"/>
      <c r="E61" s="219"/>
      <c r="F61" s="219"/>
    </row>
    <row r="62" spans="1:6" x14ac:dyDescent="0.25">
      <c r="B62" s="49" t="s">
        <v>24</v>
      </c>
      <c r="C62" s="219" t="s">
        <v>3</v>
      </c>
      <c r="D62" s="219"/>
      <c r="E62" s="219"/>
      <c r="F62" s="219"/>
    </row>
    <row r="63" spans="1:6" x14ac:dyDescent="0.25">
      <c r="B63" s="50" t="s">
        <v>116</v>
      </c>
      <c r="C63" s="214" t="str">
        <f>F24</f>
        <v>NA</v>
      </c>
      <c r="D63" s="215"/>
      <c r="E63" s="215"/>
      <c r="F63" s="215"/>
    </row>
    <row r="64" spans="1:6" x14ac:dyDescent="0.25">
      <c r="B64" s="50" t="s">
        <v>117</v>
      </c>
      <c r="C64" s="214" t="str">
        <f>F37</f>
        <v>NA</v>
      </c>
      <c r="D64" s="215"/>
      <c r="E64" s="215"/>
      <c r="F64" s="215"/>
    </row>
    <row r="65" spans="2:6" x14ac:dyDescent="0.25">
      <c r="B65" s="50" t="s">
        <v>118</v>
      </c>
      <c r="C65" s="214" t="str">
        <f>F41</f>
        <v>NA</v>
      </c>
      <c r="D65" s="215"/>
      <c r="E65" s="215"/>
      <c r="F65" s="215"/>
    </row>
    <row r="66" spans="2:6" x14ac:dyDescent="0.25">
      <c r="B66" s="50" t="s">
        <v>119</v>
      </c>
      <c r="C66" s="214" t="str">
        <f>F45</f>
        <v>NA</v>
      </c>
      <c r="D66" s="215"/>
      <c r="E66" s="215"/>
      <c r="F66" s="215"/>
    </row>
    <row r="67" spans="2:6" x14ac:dyDescent="0.25">
      <c r="B67" s="50" t="s">
        <v>120</v>
      </c>
      <c r="C67" s="214" t="str">
        <f>F57</f>
        <v>NA</v>
      </c>
      <c r="D67" s="215"/>
      <c r="E67" s="215"/>
      <c r="F67" s="215"/>
    </row>
    <row r="68" spans="2:6" x14ac:dyDescent="0.25">
      <c r="B68" s="50" t="s">
        <v>23</v>
      </c>
      <c r="C68" s="214" t="str">
        <f>F58</f>
        <v>NA</v>
      </c>
      <c r="D68" s="215"/>
      <c r="E68" s="215"/>
      <c r="F68" s="215"/>
    </row>
    <row r="162" spans="2:2" x14ac:dyDescent="0.25">
      <c r="B162" s="6"/>
    </row>
    <row r="163" spans="2:2" x14ac:dyDescent="0.25">
      <c r="B163" s="6"/>
    </row>
    <row r="164" spans="2:2" x14ac:dyDescent="0.25">
      <c r="B164" s="6"/>
    </row>
    <row r="165" spans="2:2" x14ac:dyDescent="0.25">
      <c r="B165" s="6"/>
    </row>
    <row r="166" spans="2:2" x14ac:dyDescent="0.25">
      <c r="B166" s="6"/>
    </row>
    <row r="167" spans="2:2" x14ac:dyDescent="0.25">
      <c r="B167" s="6"/>
    </row>
    <row r="168" spans="2:2" x14ac:dyDescent="0.25">
      <c r="B168" s="6"/>
    </row>
    <row r="169" spans="2:2" x14ac:dyDescent="0.25">
      <c r="B169" s="6"/>
    </row>
    <row r="170" spans="2:2" x14ac:dyDescent="0.25">
      <c r="B170" s="6"/>
    </row>
    <row r="171" spans="2:2" x14ac:dyDescent="0.25">
      <c r="B171" s="6"/>
    </row>
    <row r="172" spans="2:2" x14ac:dyDescent="0.25">
      <c r="B172" s="6"/>
    </row>
    <row r="173" spans="2:2" x14ac:dyDescent="0.25">
      <c r="B173" s="6"/>
    </row>
    <row r="174" spans="2:2" x14ac:dyDescent="0.25">
      <c r="B174" s="6"/>
    </row>
    <row r="175" spans="2:2" x14ac:dyDescent="0.25">
      <c r="B175" s="6"/>
    </row>
    <row r="176" spans="2:2" x14ac:dyDescent="0.25">
      <c r="B176" s="6"/>
    </row>
    <row r="177" spans="2:2" x14ac:dyDescent="0.25">
      <c r="B177" s="6"/>
    </row>
    <row r="178" spans="2:2" x14ac:dyDescent="0.25">
      <c r="B178" s="6"/>
    </row>
    <row r="179" spans="2:2" x14ac:dyDescent="0.25">
      <c r="B179" s="6"/>
    </row>
    <row r="180" spans="2:2" x14ac:dyDescent="0.25">
      <c r="B180" s="6"/>
    </row>
    <row r="181" spans="2:2" x14ac:dyDescent="0.25">
      <c r="B181" s="6"/>
    </row>
    <row r="182" spans="2:2" x14ac:dyDescent="0.25">
      <c r="B182" s="6"/>
    </row>
    <row r="183" spans="2:2" x14ac:dyDescent="0.25">
      <c r="B183" s="6"/>
    </row>
    <row r="184" spans="2:2" x14ac:dyDescent="0.25">
      <c r="B184" s="6"/>
    </row>
    <row r="185" spans="2:2" x14ac:dyDescent="0.25">
      <c r="B185" s="6"/>
    </row>
    <row r="186" spans="2:2" x14ac:dyDescent="0.25">
      <c r="B186" s="6"/>
    </row>
    <row r="187" spans="2:2" x14ac:dyDescent="0.25">
      <c r="B187" s="6"/>
    </row>
    <row r="188" spans="2:2" x14ac:dyDescent="0.25">
      <c r="B188" s="6"/>
    </row>
    <row r="189" spans="2:2" x14ac:dyDescent="0.25">
      <c r="B189" s="6"/>
    </row>
    <row r="190" spans="2:2" x14ac:dyDescent="0.25">
      <c r="B190" s="6"/>
    </row>
    <row r="191" spans="2:2" x14ac:dyDescent="0.25">
      <c r="B191" s="6"/>
    </row>
    <row r="192" spans="2:2" x14ac:dyDescent="0.25">
      <c r="B192" s="6"/>
    </row>
    <row r="193" spans="2:2" x14ac:dyDescent="0.25">
      <c r="B193" s="6"/>
    </row>
    <row r="194" spans="2:2" x14ac:dyDescent="0.25">
      <c r="B194" s="6"/>
    </row>
    <row r="195" spans="2:2" x14ac:dyDescent="0.25">
      <c r="B195" s="6"/>
    </row>
    <row r="196" spans="2:2" x14ac:dyDescent="0.25">
      <c r="B196" s="6"/>
    </row>
    <row r="197" spans="2:2" x14ac:dyDescent="0.25">
      <c r="B197" s="6"/>
    </row>
    <row r="198" spans="2:2" x14ac:dyDescent="0.25">
      <c r="B198" s="6"/>
    </row>
    <row r="199" spans="2:2" x14ac:dyDescent="0.25">
      <c r="B199" s="6"/>
    </row>
    <row r="200" spans="2:2" x14ac:dyDescent="0.25">
      <c r="B200" s="6"/>
    </row>
    <row r="201" spans="2:2" x14ac:dyDescent="0.25">
      <c r="B201" s="6"/>
    </row>
    <row r="202" spans="2:2" x14ac:dyDescent="0.25">
      <c r="B202" s="6"/>
    </row>
    <row r="203" spans="2:2" x14ac:dyDescent="0.25">
      <c r="B203" s="6"/>
    </row>
    <row r="204" spans="2:2" x14ac:dyDescent="0.25">
      <c r="B204" s="6"/>
    </row>
    <row r="205" spans="2:2" x14ac:dyDescent="0.25">
      <c r="B205" s="6"/>
    </row>
    <row r="206" spans="2:2" x14ac:dyDescent="0.25">
      <c r="B206" s="6"/>
    </row>
    <row r="207" spans="2:2" x14ac:dyDescent="0.25">
      <c r="B207" s="6"/>
    </row>
    <row r="208" spans="2:2" x14ac:dyDescent="0.25">
      <c r="B208" s="6"/>
    </row>
    <row r="209" spans="2:2" x14ac:dyDescent="0.25">
      <c r="B209" s="6"/>
    </row>
    <row r="210" spans="2:2" x14ac:dyDescent="0.25">
      <c r="B210" s="6"/>
    </row>
    <row r="211" spans="2:2" x14ac:dyDescent="0.25">
      <c r="B211" s="6"/>
    </row>
    <row r="212" spans="2:2" x14ac:dyDescent="0.25">
      <c r="B212" s="6"/>
    </row>
    <row r="213" spans="2:2" x14ac:dyDescent="0.25">
      <c r="B213" s="6"/>
    </row>
    <row r="214" spans="2:2" x14ac:dyDescent="0.25">
      <c r="B214" s="6"/>
    </row>
    <row r="215" spans="2:2" x14ac:dyDescent="0.25">
      <c r="B215" s="6"/>
    </row>
    <row r="216" spans="2:2" x14ac:dyDescent="0.25">
      <c r="B216" s="6"/>
    </row>
    <row r="217" spans="2:2" x14ac:dyDescent="0.25">
      <c r="B217" s="6"/>
    </row>
    <row r="218" spans="2:2" x14ac:dyDescent="0.25">
      <c r="B218" s="6"/>
    </row>
    <row r="219" spans="2:2" x14ac:dyDescent="0.25">
      <c r="B219" s="6"/>
    </row>
    <row r="220" spans="2:2" x14ac:dyDescent="0.25">
      <c r="B220" s="6"/>
    </row>
    <row r="221" spans="2:2" x14ac:dyDescent="0.25">
      <c r="B221" s="6"/>
    </row>
    <row r="222" spans="2:2" x14ac:dyDescent="0.25">
      <c r="B222" s="6"/>
    </row>
    <row r="223" spans="2:2" x14ac:dyDescent="0.25">
      <c r="B223" s="6"/>
    </row>
    <row r="224" spans="2:2" x14ac:dyDescent="0.25">
      <c r="B224" s="6"/>
    </row>
    <row r="225" spans="2:2" x14ac:dyDescent="0.25">
      <c r="B225" s="6"/>
    </row>
    <row r="226" spans="2:2" x14ac:dyDescent="0.25">
      <c r="B226" s="6"/>
    </row>
    <row r="227" spans="2:2" x14ac:dyDescent="0.25">
      <c r="B227" s="6"/>
    </row>
    <row r="228" spans="2:2" x14ac:dyDescent="0.25">
      <c r="B228" s="6"/>
    </row>
    <row r="229" spans="2:2" x14ac:dyDescent="0.25">
      <c r="B229" s="6"/>
    </row>
    <row r="230" spans="2:2" x14ac:dyDescent="0.25">
      <c r="B230" s="6"/>
    </row>
    <row r="231" spans="2:2" x14ac:dyDescent="0.25">
      <c r="B231" s="6"/>
    </row>
    <row r="232" spans="2:2" x14ac:dyDescent="0.25">
      <c r="B232" s="6"/>
    </row>
    <row r="233" spans="2:2" x14ac:dyDescent="0.25">
      <c r="B233" s="6"/>
    </row>
    <row r="234" spans="2:2" x14ac:dyDescent="0.25">
      <c r="B234" s="6"/>
    </row>
    <row r="235" spans="2:2" x14ac:dyDescent="0.25">
      <c r="B235" s="6"/>
    </row>
    <row r="236" spans="2:2" x14ac:dyDescent="0.25">
      <c r="B236" s="6"/>
    </row>
    <row r="237" spans="2:2" x14ac:dyDescent="0.25">
      <c r="B237" s="6"/>
    </row>
    <row r="238" spans="2:2" x14ac:dyDescent="0.25">
      <c r="B238" s="6"/>
    </row>
    <row r="239" spans="2:2" x14ac:dyDescent="0.25">
      <c r="B239" s="6"/>
    </row>
    <row r="240" spans="2:2" x14ac:dyDescent="0.25">
      <c r="B240" s="6"/>
    </row>
  </sheetData>
  <sheetProtection sheet="1" objects="1" scenarios="1"/>
  <mergeCells count="14">
    <mergeCell ref="C66:F66"/>
    <mergeCell ref="C67:F67"/>
    <mergeCell ref="C6:F6"/>
    <mergeCell ref="C68:F68"/>
    <mergeCell ref="B61:F61"/>
    <mergeCell ref="C62:F62"/>
    <mergeCell ref="C63:F63"/>
    <mergeCell ref="C64:F64"/>
    <mergeCell ref="C65:F65"/>
    <mergeCell ref="B1:F1"/>
    <mergeCell ref="C2:F2"/>
    <mergeCell ref="C3:F3"/>
    <mergeCell ref="C4:F4"/>
    <mergeCell ref="C5:F5"/>
  </mergeCells>
  <phoneticPr fontId="0" type="noConversion"/>
  <pageMargins left="0.35433070866141736" right="0" top="0.98425196850393704" bottom="0.39370078740157483" header="0.51181102362204722" footer="0.51181102362204722"/>
  <pageSetup paperSize="9" orientation="portrait" r:id="rId1"/>
  <headerFooter alignWithMargins="0">
    <oddHeader>&amp;CResults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7"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37</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Jan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F6"/>
    <mergeCell ref="B1:F1"/>
    <mergeCell ref="C2:F2"/>
    <mergeCell ref="C3:F3"/>
    <mergeCell ref="C4:F4"/>
    <mergeCell ref="C5:F5"/>
    <mergeCell ref="C66:F66"/>
    <mergeCell ref="C67:F67"/>
    <mergeCell ref="C7:F7"/>
    <mergeCell ref="C8:F8"/>
    <mergeCell ref="B60:F60"/>
    <mergeCell ref="C61:F61"/>
    <mergeCell ref="C62:F62"/>
    <mergeCell ref="C63:F63"/>
    <mergeCell ref="C64:F64"/>
    <mergeCell ref="C65:F65"/>
    <mergeCell ref="C9:F9"/>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7"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107</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Feb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1"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108</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Mar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3"/>
  <sheetViews>
    <sheetView topLeftCell="A44" zoomScaleNormal="100" workbookViewId="0">
      <selection activeCell="A118" sqref="A118:XFD123"/>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14" ht="15.6" x14ac:dyDescent="0.3">
      <c r="A1" s="52"/>
      <c r="B1" s="208" t="str">
        <f ca="1">OFFSET(ExcelTool!B1,0,0,1,1)</f>
        <v>Audit of PEWS</v>
      </c>
      <c r="C1" s="208"/>
      <c r="D1" s="208"/>
      <c r="E1" s="208"/>
      <c r="F1" s="209"/>
    </row>
    <row r="2" spans="1:14" x14ac:dyDescent="0.25">
      <c r="A2" s="52"/>
      <c r="B2" s="43" t="str">
        <f>ExcelTool!B2</f>
        <v>Hospital</v>
      </c>
      <c r="C2" s="210" t="str">
        <f>ExcelTool!C2</f>
        <v>&lt;enter hospital name&gt;</v>
      </c>
      <c r="D2" s="210"/>
      <c r="E2" s="210"/>
      <c r="F2" s="210"/>
      <c r="G2" s="54"/>
      <c r="H2" s="55"/>
      <c r="J2" s="56"/>
      <c r="K2" s="56"/>
      <c r="L2" s="56"/>
      <c r="M2" s="57"/>
      <c r="N2" s="57"/>
    </row>
    <row r="3" spans="1:14" x14ac:dyDescent="0.25">
      <c r="A3" s="52"/>
      <c r="B3" s="43" t="str">
        <f>ExcelTool!B3</f>
        <v>Ward/ Area</v>
      </c>
      <c r="C3" s="210" t="str">
        <f>ExcelTool!C3</f>
        <v>&lt;enter ward name&gt;</v>
      </c>
      <c r="D3" s="210"/>
      <c r="E3" s="210"/>
      <c r="F3" s="210"/>
      <c r="G3" s="58"/>
      <c r="H3" s="55"/>
      <c r="J3" s="56"/>
      <c r="K3" s="56"/>
      <c r="L3" s="56"/>
      <c r="M3" s="57"/>
      <c r="N3" s="57"/>
    </row>
    <row r="4" spans="1:14" x14ac:dyDescent="0.25">
      <c r="A4" s="52"/>
      <c r="B4" s="43" t="str">
        <f>ExcelTool!B4</f>
        <v>Auditor(s)</v>
      </c>
      <c r="C4" s="210" t="str">
        <f>ExcelTool!C4</f>
        <v>&lt;enter lead auditor name&gt;</v>
      </c>
      <c r="D4" s="210"/>
      <c r="E4" s="210"/>
      <c r="F4" s="210"/>
      <c r="G4" s="56"/>
      <c r="H4" s="56"/>
      <c r="J4" s="56"/>
      <c r="K4" s="56"/>
      <c r="L4" s="56"/>
      <c r="M4" s="57"/>
      <c r="N4" s="57"/>
    </row>
    <row r="5" spans="1:14" x14ac:dyDescent="0.25">
      <c r="A5" s="52"/>
      <c r="B5" s="43" t="str">
        <f>ExcelTool!B5</f>
        <v>Year of Audit</v>
      </c>
      <c r="C5" s="211" t="str">
        <f>ExcelTool!C5</f>
        <v>&lt;&lt;enter year&gt;&gt;</v>
      </c>
      <c r="D5" s="212"/>
      <c r="E5" s="212"/>
      <c r="F5" s="213"/>
      <c r="G5" s="56"/>
      <c r="H5" s="56"/>
      <c r="J5" s="56"/>
      <c r="K5" s="56"/>
      <c r="L5" s="56"/>
      <c r="M5" s="57"/>
      <c r="N5" s="57"/>
    </row>
    <row r="6" spans="1:14" x14ac:dyDescent="0.25">
      <c r="A6" s="52"/>
      <c r="B6" s="43" t="str">
        <f>ExcelTool!B6</f>
        <v>No. in Audit</v>
      </c>
      <c r="C6" s="216">
        <f>ExcelTool!C6</f>
        <v>0</v>
      </c>
      <c r="D6" s="217"/>
      <c r="E6" s="217"/>
      <c r="F6" s="218"/>
      <c r="G6" s="56"/>
      <c r="H6" s="56"/>
      <c r="J6" s="56"/>
      <c r="K6" s="56"/>
      <c r="L6" s="56"/>
      <c r="M6" s="57"/>
      <c r="N6" s="57"/>
    </row>
    <row r="7" spans="1:14" x14ac:dyDescent="0.25">
      <c r="A7" s="52"/>
      <c r="B7" s="43" t="s">
        <v>44</v>
      </c>
      <c r="C7" s="210" t="s">
        <v>46</v>
      </c>
      <c r="D7" s="220"/>
      <c r="E7" s="220"/>
      <c r="F7" s="220"/>
      <c r="G7" s="56"/>
      <c r="H7" s="56"/>
    </row>
    <row r="8" spans="1:14" x14ac:dyDescent="0.25">
      <c r="A8" s="52"/>
      <c r="B8" s="43" t="s">
        <v>27</v>
      </c>
      <c r="C8" s="210">
        <f>COUNTIF(ExcelTool!17:17,Audit)</f>
        <v>0</v>
      </c>
      <c r="D8" s="220"/>
      <c r="E8" s="220"/>
      <c r="F8" s="220"/>
      <c r="G8" s="56"/>
      <c r="H8" s="56"/>
    </row>
    <row r="9" spans="1:14" x14ac:dyDescent="0.25">
      <c r="A9" s="52"/>
      <c r="B9" s="44"/>
      <c r="C9" s="27"/>
      <c r="D9" s="65"/>
      <c r="E9" s="65"/>
      <c r="F9" s="65"/>
      <c r="G9" s="56"/>
      <c r="H9" s="56"/>
    </row>
    <row r="10" spans="1:14" hidden="1" x14ac:dyDescent="0.25">
      <c r="A10" s="52"/>
      <c r="B10" s="44"/>
      <c r="C10" s="27"/>
      <c r="D10" s="65"/>
      <c r="E10" s="65"/>
      <c r="F10" s="65"/>
      <c r="G10" s="56"/>
      <c r="H10" s="56"/>
    </row>
    <row r="11" spans="1:14" hidden="1" x14ac:dyDescent="0.25">
      <c r="A11" s="52"/>
      <c r="B11" s="44"/>
      <c r="C11" s="27"/>
      <c r="D11" s="65"/>
      <c r="E11" s="65"/>
      <c r="F11" s="65"/>
      <c r="G11" s="56"/>
      <c r="H11" s="56"/>
    </row>
    <row r="12" spans="1:14" hidden="1" x14ac:dyDescent="0.25">
      <c r="A12" s="52"/>
      <c r="B12" s="44"/>
      <c r="C12" s="27"/>
      <c r="D12" s="41"/>
      <c r="E12" s="41"/>
      <c r="F12" s="42"/>
      <c r="G12" s="56"/>
      <c r="H12" s="56"/>
    </row>
    <row r="13" spans="1:14" hidden="1" x14ac:dyDescent="0.25">
      <c r="A13" s="52"/>
      <c r="B13" s="44"/>
      <c r="C13" s="27"/>
      <c r="D13" s="41"/>
      <c r="E13" s="41"/>
      <c r="F13" s="42"/>
      <c r="G13" s="56"/>
      <c r="H13" s="56"/>
    </row>
    <row r="14" spans="1:14" x14ac:dyDescent="0.25">
      <c r="A14" s="52"/>
      <c r="B14" s="44"/>
      <c r="C14" s="27"/>
      <c r="D14" s="41"/>
      <c r="E14" s="41"/>
      <c r="F14" s="42"/>
      <c r="G14" s="56"/>
      <c r="H14" s="56"/>
    </row>
    <row r="15" spans="1:14" ht="12.75" customHeight="1" x14ac:dyDescent="0.25">
      <c r="A15" s="52"/>
      <c r="B15" s="45" t="s">
        <v>12</v>
      </c>
      <c r="C15" s="30" t="s">
        <v>2</v>
      </c>
      <c r="D15" s="30" t="s">
        <v>5</v>
      </c>
      <c r="E15" s="30" t="s">
        <v>6</v>
      </c>
      <c r="F15" s="31" t="s">
        <v>3</v>
      </c>
    </row>
    <row r="16" spans="1:14" ht="12.75" customHeight="1" x14ac:dyDescent="0.25">
      <c r="A16" s="52"/>
      <c r="B16" s="46" t="str">
        <f>ExcelTool!B18</f>
        <v xml:space="preserve">Section 1: DOCUMENTATION STANDARDS </v>
      </c>
      <c r="C16" s="30"/>
      <c r="D16" s="30"/>
      <c r="E16" s="30"/>
      <c r="F16" s="31"/>
    </row>
    <row r="17" spans="1:6" x14ac:dyDescent="0.25">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x14ac:dyDescent="0.25">
      <c r="A18" s="59">
        <f>ExcelTool!A20</f>
        <v>2</v>
      </c>
      <c r="B18" s="47" t="str">
        <f>ExcelTool!B20</f>
        <v>3 addressograph labels per chart</v>
      </c>
      <c r="C18" s="32">
        <f>COUNTIFS(ExcelTool!$17:$17,Audit,ExcelTool!20:20,$C$15)</f>
        <v>0</v>
      </c>
      <c r="D18" s="32">
        <f>COUNTIFS(ExcelTool!$17:$17,Audit,ExcelTool!20:20,$D$15)</f>
        <v>0</v>
      </c>
      <c r="E18" s="32">
        <f>COUNTIFS(ExcelTool!$17:$17,Audit,ExcelTool!20:20,$E$15)</f>
        <v>0</v>
      </c>
      <c r="F18" s="33" t="str">
        <f t="shared" si="0"/>
        <v>NA</v>
      </c>
    </row>
    <row r="19" spans="1:6" ht="12.75" customHeight="1" x14ac:dyDescent="0.25">
      <c r="A19" s="59">
        <f>ExcelTool!A21</f>
        <v>3</v>
      </c>
      <c r="B19" s="47" t="str">
        <f>ExcelTool!B21</f>
        <v xml:space="preserve">Date and time of each observation present and clear </v>
      </c>
      <c r="C19" s="32">
        <f>COUNTIFS(ExcelTool!$17:$17,Audit,ExcelTool!21:21,$C$15)</f>
        <v>0</v>
      </c>
      <c r="D19" s="32">
        <f>COUNTIFS(ExcelTool!$17:$17,Audit,ExcelTool!21:21,$D$15)</f>
        <v>0</v>
      </c>
      <c r="E19" s="32">
        <f>COUNTIFS(ExcelTool!$17:$17,Audit,ExcelTool!21:21,$E$15)</f>
        <v>0</v>
      </c>
      <c r="F19" s="33" t="str">
        <f t="shared" si="0"/>
        <v>NA</v>
      </c>
    </row>
    <row r="20" spans="1:6" x14ac:dyDescent="0.25">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x14ac:dyDescent="0.25">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x14ac:dyDescent="0.25">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x14ac:dyDescent="0.25">
      <c r="A23" s="59"/>
      <c r="B23" s="48" t="str">
        <f>ExcelTool!B25</f>
        <v xml:space="preserve">Section 2: PARAMETERS </v>
      </c>
      <c r="C23" s="39"/>
      <c r="D23" s="39"/>
      <c r="E23" s="39"/>
      <c r="F23" s="40"/>
    </row>
    <row r="24" spans="1:6" x14ac:dyDescent="0.25">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x14ac:dyDescent="0.25">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x14ac:dyDescent="0.25">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x14ac:dyDescent="0.25">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x14ac:dyDescent="0.25">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x14ac:dyDescent="0.25">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x14ac:dyDescent="0.25">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x14ac:dyDescent="0.25">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x14ac:dyDescent="0.25">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x14ac:dyDescent="0.25">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x14ac:dyDescent="0.25">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x14ac:dyDescent="0.25">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x14ac:dyDescent="0.25">
      <c r="A36" s="59"/>
      <c r="B36" s="48" t="str">
        <f>ExcelTool!B38</f>
        <v xml:space="preserve">Section 3: SCORING </v>
      </c>
      <c r="C36" s="39"/>
      <c r="D36" s="39"/>
      <c r="E36" s="39"/>
      <c r="F36" s="40"/>
    </row>
    <row r="37" spans="1:6" x14ac:dyDescent="0.25">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x14ac:dyDescent="0.25">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x14ac:dyDescent="0.25">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x14ac:dyDescent="0.25">
      <c r="A40" s="59"/>
      <c r="B40" s="48" t="str">
        <f>ExcelTool!B42</f>
        <v>Section 4: ESCALATION</v>
      </c>
      <c r="C40" s="39"/>
      <c r="D40" s="39"/>
      <c r="E40" s="39"/>
      <c r="F40" s="40"/>
    </row>
    <row r="41" spans="1:6" x14ac:dyDescent="0.25">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6.4" x14ac:dyDescent="0.2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x14ac:dyDescent="0.25">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x14ac:dyDescent="0.25">
      <c r="A44" s="59"/>
      <c r="B44" s="48" t="str">
        <f>ExcelTool!B46</f>
        <v>Section 5: VARIANCES (PA or MES)</v>
      </c>
      <c r="C44" s="39"/>
      <c r="D44" s="39"/>
      <c r="E44" s="39"/>
      <c r="F44" s="40"/>
    </row>
    <row r="45" spans="1:6" x14ac:dyDescent="0.25">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x14ac:dyDescent="0.25">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x14ac:dyDescent="0.25">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x14ac:dyDescent="0.25">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6.4" x14ac:dyDescent="0.2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x14ac:dyDescent="0.25">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x14ac:dyDescent="0.25">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6.4" x14ac:dyDescent="0.2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x14ac:dyDescent="0.25">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6.4" x14ac:dyDescent="0.2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x14ac:dyDescent="0.25">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x14ac:dyDescent="0.25">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x14ac:dyDescent="0.25">
      <c r="B58" s="221" t="s">
        <v>25</v>
      </c>
      <c r="C58" s="221"/>
      <c r="D58" s="221"/>
      <c r="E58" s="221"/>
      <c r="F58" s="221"/>
    </row>
    <row r="59" spans="1:6" x14ac:dyDescent="0.25">
      <c r="B59" s="63" t="s">
        <v>24</v>
      </c>
      <c r="C59" s="221" t="s">
        <v>3</v>
      </c>
      <c r="D59" s="221"/>
      <c r="E59" s="221"/>
      <c r="F59" s="221"/>
    </row>
    <row r="60" spans="1:6" x14ac:dyDescent="0.25">
      <c r="B60" s="50" t="s">
        <v>116</v>
      </c>
      <c r="C60" s="214" t="str">
        <f>F22</f>
        <v>NA</v>
      </c>
      <c r="D60" s="215"/>
      <c r="E60" s="215"/>
      <c r="F60" s="215"/>
    </row>
    <row r="61" spans="1:6" x14ac:dyDescent="0.25">
      <c r="B61" s="50" t="s">
        <v>117</v>
      </c>
      <c r="C61" s="214" t="str">
        <f>F35</f>
        <v>NA</v>
      </c>
      <c r="D61" s="215"/>
      <c r="E61" s="215"/>
      <c r="F61" s="215"/>
    </row>
    <row r="62" spans="1:6" x14ac:dyDescent="0.25">
      <c r="B62" s="50" t="s">
        <v>118</v>
      </c>
      <c r="C62" s="214" t="str">
        <f>F39</f>
        <v>NA</v>
      </c>
      <c r="D62" s="215"/>
      <c r="E62" s="215"/>
      <c r="F62" s="215"/>
    </row>
    <row r="63" spans="1:6" x14ac:dyDescent="0.25">
      <c r="B63" s="50" t="s">
        <v>119</v>
      </c>
      <c r="C63" s="214" t="str">
        <f>F43</f>
        <v>NA</v>
      </c>
      <c r="D63" s="215"/>
      <c r="E63" s="215"/>
      <c r="F63" s="215"/>
    </row>
    <row r="64" spans="1:6" x14ac:dyDescent="0.25">
      <c r="B64" s="50" t="s">
        <v>120</v>
      </c>
      <c r="C64" s="214" t="str">
        <f>F55</f>
        <v>NA</v>
      </c>
      <c r="D64" s="215"/>
      <c r="E64" s="215"/>
      <c r="F64" s="215"/>
    </row>
    <row r="65" spans="2:6" x14ac:dyDescent="0.25">
      <c r="B65" s="50" t="s">
        <v>23</v>
      </c>
      <c r="C65" s="214" t="str">
        <f>F56</f>
        <v>NA</v>
      </c>
      <c r="D65" s="215"/>
      <c r="E65" s="215"/>
      <c r="F65" s="215"/>
    </row>
    <row r="118" spans="2:7" x14ac:dyDescent="0.25">
      <c r="B118" s="53"/>
      <c r="C118" s="56"/>
      <c r="D118" s="56"/>
      <c r="E118" s="56"/>
      <c r="F118" s="57"/>
      <c r="G118" s="57"/>
    </row>
    <row r="119" spans="2:7" x14ac:dyDescent="0.25">
      <c r="B119" s="53"/>
      <c r="C119" s="56"/>
      <c r="D119" s="56"/>
      <c r="E119" s="56"/>
      <c r="F119" s="57"/>
      <c r="G119" s="57"/>
    </row>
    <row r="120" spans="2:7" x14ac:dyDescent="0.25">
      <c r="B120" s="53"/>
    </row>
    <row r="121" spans="2:7" x14ac:dyDescent="0.25">
      <c r="B121" s="53"/>
    </row>
    <row r="122" spans="2:7" x14ac:dyDescent="0.25">
      <c r="B122" s="53"/>
    </row>
    <row r="123" spans="2:7" x14ac:dyDescent="0.25">
      <c r="B123" s="53"/>
    </row>
    <row r="124" spans="2:7" x14ac:dyDescent="0.25">
      <c r="B124" s="53"/>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row r="250" spans="2:2" x14ac:dyDescent="0.25">
      <c r="B250" s="53"/>
    </row>
    <row r="251" spans="2:2" x14ac:dyDescent="0.25">
      <c r="B251" s="53"/>
    </row>
    <row r="252" spans="2:2" x14ac:dyDescent="0.25">
      <c r="B252" s="53"/>
    </row>
    <row r="253" spans="2:2" x14ac:dyDescent="0.25">
      <c r="B253" s="53"/>
    </row>
  </sheetData>
  <sheetProtection sheet="1" objects="1" scenarios="1"/>
  <mergeCells count="16">
    <mergeCell ref="B1:F1"/>
    <mergeCell ref="C2:F2"/>
    <mergeCell ref="C3:F3"/>
    <mergeCell ref="C4:F4"/>
    <mergeCell ref="C5:F5"/>
    <mergeCell ref="C6:F6"/>
    <mergeCell ref="C65:F65"/>
    <mergeCell ref="C7:F7"/>
    <mergeCell ref="C8:F8"/>
    <mergeCell ref="B58:F58"/>
    <mergeCell ref="C59:F59"/>
    <mergeCell ref="C60:F60"/>
    <mergeCell ref="C61:F61"/>
    <mergeCell ref="C62:F62"/>
    <mergeCell ref="C63:F63"/>
    <mergeCell ref="C64:F64"/>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49"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109</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Apr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08" zoomScaleNormal="100" workbookViewId="0">
      <selection activeCell="B62" sqref="B62:B67"/>
    </sheetView>
  </sheetViews>
  <sheetFormatPr defaultColWidth="9.109375" defaultRowHeight="13.2" x14ac:dyDescent="0.25"/>
  <cols>
    <col min="1" max="1" width="3.6640625" style="62" customWidth="1"/>
    <col min="2" max="2" width="45.6640625" style="64" customWidth="1"/>
    <col min="3" max="6" width="12.6640625" style="53" customWidth="1"/>
    <col min="7" max="16384" width="9.109375" style="53"/>
  </cols>
  <sheetData>
    <row r="1" spans="1:8" ht="15.6" x14ac:dyDescent="0.3">
      <c r="A1" s="52"/>
      <c r="B1" s="208" t="str">
        <f ca="1">OFFSET(ExcelTool!B1,0,0,1,1)</f>
        <v>Audit of PEWS</v>
      </c>
      <c r="C1" s="208"/>
      <c r="D1" s="208"/>
      <c r="E1" s="208"/>
      <c r="F1" s="209"/>
    </row>
    <row r="2" spans="1:8" x14ac:dyDescent="0.25">
      <c r="A2" s="52"/>
      <c r="B2" s="43" t="str">
        <f>ExcelTool!B2</f>
        <v>Hospital</v>
      </c>
      <c r="C2" s="210" t="str">
        <f>ExcelTool!C2</f>
        <v>&lt;enter hospital name&gt;</v>
      </c>
      <c r="D2" s="210"/>
      <c r="E2" s="210"/>
      <c r="F2" s="210"/>
      <c r="G2" s="54"/>
      <c r="H2" s="55"/>
    </row>
    <row r="3" spans="1:8" x14ac:dyDescent="0.25">
      <c r="A3" s="52"/>
      <c r="B3" s="43" t="str">
        <f>ExcelTool!B3</f>
        <v>Ward/ Area</v>
      </c>
      <c r="C3" s="210" t="str">
        <f>ExcelTool!C3</f>
        <v>&lt;enter ward name&gt;</v>
      </c>
      <c r="D3" s="210"/>
      <c r="E3" s="210"/>
      <c r="F3" s="210"/>
      <c r="G3" s="58"/>
      <c r="H3" s="55"/>
    </row>
    <row r="4" spans="1:8" x14ac:dyDescent="0.25">
      <c r="A4" s="52"/>
      <c r="B4" s="43" t="str">
        <f>ExcelTool!B4</f>
        <v>Auditor(s)</v>
      </c>
      <c r="C4" s="210" t="str">
        <f>ExcelTool!C4</f>
        <v>&lt;enter lead auditor name&gt;</v>
      </c>
      <c r="D4" s="210"/>
      <c r="E4" s="210"/>
      <c r="F4" s="210"/>
      <c r="G4" s="56"/>
      <c r="H4" s="56"/>
    </row>
    <row r="5" spans="1:8" x14ac:dyDescent="0.25">
      <c r="A5" s="52"/>
      <c r="B5" s="43" t="str">
        <f>ExcelTool!B5</f>
        <v>Year of Audit</v>
      </c>
      <c r="C5" s="211" t="str">
        <f>ExcelTool!C5</f>
        <v>&lt;&lt;enter year&gt;&gt;</v>
      </c>
      <c r="D5" s="212"/>
      <c r="E5" s="212"/>
      <c r="F5" s="213"/>
      <c r="G5" s="56"/>
      <c r="H5" s="56"/>
    </row>
    <row r="6" spans="1:8" x14ac:dyDescent="0.25">
      <c r="A6" s="52"/>
      <c r="B6" s="43" t="str">
        <f>ExcelTool!B6</f>
        <v>No. in Audit</v>
      </c>
      <c r="C6" s="216">
        <f>ExcelTool!C6</f>
        <v>0</v>
      </c>
      <c r="D6" s="217"/>
      <c r="E6" s="217"/>
      <c r="F6" s="218"/>
      <c r="G6" s="56"/>
      <c r="H6" s="56"/>
    </row>
    <row r="7" spans="1:8" x14ac:dyDescent="0.25">
      <c r="A7" s="52"/>
      <c r="B7" s="43" t="s">
        <v>26</v>
      </c>
      <c r="C7" s="210" t="s">
        <v>106</v>
      </c>
      <c r="D7" s="220"/>
      <c r="E7" s="220"/>
      <c r="F7" s="220"/>
      <c r="G7" s="56"/>
      <c r="H7" s="56"/>
    </row>
    <row r="8" spans="1:8" x14ac:dyDescent="0.25">
      <c r="A8" s="52"/>
      <c r="B8" s="43" t="s">
        <v>27</v>
      </c>
      <c r="C8" s="210">
        <f>COUNTIF(ExcelTool!16:16,Audit)</f>
        <v>0</v>
      </c>
      <c r="D8" s="220"/>
      <c r="E8" s="220"/>
      <c r="F8" s="220"/>
      <c r="G8" s="56"/>
      <c r="H8" s="56"/>
    </row>
    <row r="9" spans="1:8" x14ac:dyDescent="0.25">
      <c r="A9" s="52"/>
      <c r="B9" s="43" t="s">
        <v>104</v>
      </c>
      <c r="C9" s="210" t="str">
        <f>Audit&amp;" "&amp;C5</f>
        <v>May &lt;&lt;enter year&gt;&gt;</v>
      </c>
      <c r="D9" s="220"/>
      <c r="E9" s="220"/>
      <c r="F9" s="220"/>
      <c r="G9" s="56"/>
      <c r="H9" s="56"/>
    </row>
    <row r="10" spans="1:8" x14ac:dyDescent="0.25">
      <c r="A10" s="52"/>
      <c r="B10" s="44"/>
      <c r="C10" s="27"/>
      <c r="D10" s="65"/>
      <c r="E10" s="65"/>
      <c r="F10" s="65"/>
      <c r="G10" s="56"/>
      <c r="H10" s="56"/>
    </row>
    <row r="11" spans="1:8" hidden="1" x14ac:dyDescent="0.25">
      <c r="A11" s="52"/>
      <c r="B11" s="44"/>
      <c r="C11" s="27"/>
      <c r="D11" s="65"/>
      <c r="E11" s="65"/>
      <c r="F11" s="65"/>
      <c r="G11" s="56"/>
      <c r="H11" s="56"/>
    </row>
    <row r="12" spans="1:8" hidden="1" x14ac:dyDescent="0.25">
      <c r="A12" s="52"/>
      <c r="B12" s="44"/>
      <c r="C12" s="27"/>
      <c r="D12" s="65"/>
      <c r="E12" s="65"/>
      <c r="F12" s="65"/>
      <c r="G12" s="56"/>
      <c r="H12" s="56"/>
    </row>
    <row r="13" spans="1:8" hidden="1" x14ac:dyDescent="0.25">
      <c r="A13" s="52"/>
      <c r="B13" s="44"/>
      <c r="C13" s="27"/>
      <c r="D13" s="65"/>
      <c r="E13" s="65"/>
      <c r="F13" s="65"/>
      <c r="G13" s="56"/>
      <c r="H13" s="56"/>
    </row>
    <row r="14" spans="1:8" hidden="1" x14ac:dyDescent="0.25">
      <c r="A14" s="52"/>
      <c r="B14" s="44"/>
      <c r="C14" s="27"/>
      <c r="D14" s="65"/>
      <c r="E14" s="65"/>
      <c r="F14" s="65"/>
      <c r="G14" s="56"/>
      <c r="H14" s="56"/>
    </row>
    <row r="15" spans="1:8" hidden="1" x14ac:dyDescent="0.25">
      <c r="A15" s="52"/>
      <c r="B15" s="44"/>
      <c r="C15" s="27"/>
      <c r="D15" s="65"/>
      <c r="E15" s="65"/>
      <c r="F15" s="65"/>
      <c r="G15" s="56"/>
      <c r="H15" s="56"/>
    </row>
    <row r="16" spans="1:8" x14ac:dyDescent="0.25">
      <c r="A16" s="52"/>
      <c r="B16" s="44"/>
      <c r="C16" s="27"/>
      <c r="D16" s="41"/>
      <c r="E16" s="41"/>
      <c r="F16" s="42"/>
      <c r="G16" s="56"/>
      <c r="H16" s="56"/>
    </row>
    <row r="17" spans="1:6" ht="12.75" customHeight="1" x14ac:dyDescent="0.25">
      <c r="A17" s="52"/>
      <c r="B17" s="45" t="s">
        <v>12</v>
      </c>
      <c r="C17" s="30" t="s">
        <v>2</v>
      </c>
      <c r="D17" s="30" t="s">
        <v>5</v>
      </c>
      <c r="E17" s="30" t="s">
        <v>6</v>
      </c>
      <c r="F17" s="31" t="s">
        <v>3</v>
      </c>
    </row>
    <row r="18" spans="1:6" ht="12.75" customHeight="1" x14ac:dyDescent="0.25">
      <c r="A18" s="52"/>
      <c r="B18" s="48" t="str">
        <f>ExcelTool!B18</f>
        <v xml:space="preserve">Section 1: DOCUMENTATION STANDARDS </v>
      </c>
      <c r="C18" s="39"/>
      <c r="D18" s="39"/>
      <c r="E18" s="39"/>
      <c r="F18" s="40"/>
    </row>
    <row r="19" spans="1:6" x14ac:dyDescent="0.25">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x14ac:dyDescent="0.25">
      <c r="A20" s="59">
        <f>ExcelTool!A20</f>
        <v>2</v>
      </c>
      <c r="B20" s="47" t="str">
        <f>ExcelTool!B20</f>
        <v>3 addressograph labels per chart</v>
      </c>
      <c r="C20" s="32">
        <f>COUNTIFS(ExcelTool!$16:$16,Audit,ExcelTool!20:20,$C$17)</f>
        <v>0</v>
      </c>
      <c r="D20" s="32">
        <f>COUNTIFS(ExcelTool!$16:$16,Audit,ExcelTool!20:20,$D$17)</f>
        <v>0</v>
      </c>
      <c r="E20" s="32">
        <f>COUNTIFS(ExcelTool!$16:$16,Audit,ExcelTool!20:20,$E$17)</f>
        <v>0</v>
      </c>
      <c r="F20" s="33" t="str">
        <f t="shared" si="0"/>
        <v>NA</v>
      </c>
    </row>
    <row r="21" spans="1:6" ht="12.75" customHeight="1" x14ac:dyDescent="0.25">
      <c r="A21" s="59">
        <f>ExcelTool!A21</f>
        <v>3</v>
      </c>
      <c r="B21" s="47" t="str">
        <f>ExcelTool!B21</f>
        <v xml:space="preserve">Date and time of each observation present and clear </v>
      </c>
      <c r="C21" s="32">
        <f>COUNTIFS(ExcelTool!$16:$16,Audit,ExcelTool!21:21,$C$17)</f>
        <v>0</v>
      </c>
      <c r="D21" s="32">
        <f>COUNTIFS(ExcelTool!$16:$16,Audit,ExcelTool!21:21,$D$17)</f>
        <v>0</v>
      </c>
      <c r="E21" s="32">
        <f>COUNTIFS(ExcelTool!$16:$16,Audit,ExcelTool!21:21,$E$17)</f>
        <v>0</v>
      </c>
      <c r="F21" s="33" t="str">
        <f t="shared" si="0"/>
        <v>NA</v>
      </c>
    </row>
    <row r="22" spans="1:6" x14ac:dyDescent="0.25">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x14ac:dyDescent="0.25">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x14ac:dyDescent="0.25">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x14ac:dyDescent="0.25">
      <c r="A25" s="59"/>
      <c r="B25" s="48" t="str">
        <f>ExcelTool!B25</f>
        <v xml:space="preserve">Section 2: PARAMETERS </v>
      </c>
      <c r="C25" s="39"/>
      <c r="D25" s="39"/>
      <c r="E25" s="39"/>
      <c r="F25" s="40"/>
    </row>
    <row r="26" spans="1:6" x14ac:dyDescent="0.25">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x14ac:dyDescent="0.25">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x14ac:dyDescent="0.25">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x14ac:dyDescent="0.25">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x14ac:dyDescent="0.25">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x14ac:dyDescent="0.25">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x14ac:dyDescent="0.25">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x14ac:dyDescent="0.25">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x14ac:dyDescent="0.25">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x14ac:dyDescent="0.25">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x14ac:dyDescent="0.25">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x14ac:dyDescent="0.25">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x14ac:dyDescent="0.25">
      <c r="A38" s="59"/>
      <c r="B38" s="48" t="str">
        <f>ExcelTool!B38</f>
        <v xml:space="preserve">Section 3: SCORING </v>
      </c>
      <c r="C38" s="39"/>
      <c r="D38" s="39"/>
      <c r="E38" s="39"/>
      <c r="F38" s="40"/>
    </row>
    <row r="39" spans="1:6" x14ac:dyDescent="0.25">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x14ac:dyDescent="0.25">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x14ac:dyDescent="0.25">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x14ac:dyDescent="0.25">
      <c r="A42" s="59"/>
      <c r="B42" s="48" t="str">
        <f>ExcelTool!B42</f>
        <v>Section 4: ESCALATION</v>
      </c>
      <c r="C42" s="39"/>
      <c r="D42" s="39"/>
      <c r="E42" s="39"/>
      <c r="F42" s="40"/>
    </row>
    <row r="43" spans="1:6" x14ac:dyDescent="0.25">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6.4" x14ac:dyDescent="0.2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x14ac:dyDescent="0.25">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x14ac:dyDescent="0.25">
      <c r="A46" s="59"/>
      <c r="B46" s="48" t="str">
        <f>ExcelTool!B46</f>
        <v>Section 5: VARIANCES (PA or MES)</v>
      </c>
      <c r="C46" s="39"/>
      <c r="D46" s="39"/>
      <c r="E46" s="39"/>
      <c r="F46" s="40"/>
    </row>
    <row r="47" spans="1:6" x14ac:dyDescent="0.25">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x14ac:dyDescent="0.25">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x14ac:dyDescent="0.25">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x14ac:dyDescent="0.25">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6.4" x14ac:dyDescent="0.2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x14ac:dyDescent="0.25">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x14ac:dyDescent="0.25">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6.4" x14ac:dyDescent="0.2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x14ac:dyDescent="0.25">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6.4" x14ac:dyDescent="0.2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x14ac:dyDescent="0.25">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x14ac:dyDescent="0.25">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x14ac:dyDescent="0.25">
      <c r="B60" s="221" t="s">
        <v>25</v>
      </c>
      <c r="C60" s="221"/>
      <c r="D60" s="221"/>
      <c r="E60" s="221"/>
      <c r="F60" s="221"/>
    </row>
    <row r="61" spans="1:6" x14ac:dyDescent="0.25">
      <c r="B61" s="63" t="s">
        <v>24</v>
      </c>
      <c r="C61" s="221" t="s">
        <v>3</v>
      </c>
      <c r="D61" s="221"/>
      <c r="E61" s="221"/>
      <c r="F61" s="221"/>
    </row>
    <row r="62" spans="1:6" x14ac:dyDescent="0.25">
      <c r="B62" s="50" t="s">
        <v>116</v>
      </c>
      <c r="C62" s="214" t="str">
        <f>F24</f>
        <v>NA</v>
      </c>
      <c r="D62" s="215"/>
      <c r="E62" s="215"/>
      <c r="F62" s="215"/>
    </row>
    <row r="63" spans="1:6" x14ac:dyDescent="0.25">
      <c r="B63" s="50" t="s">
        <v>117</v>
      </c>
      <c r="C63" s="214" t="str">
        <f>F37</f>
        <v>NA</v>
      </c>
      <c r="D63" s="215"/>
      <c r="E63" s="215"/>
      <c r="F63" s="215"/>
    </row>
    <row r="64" spans="1:6" x14ac:dyDescent="0.25">
      <c r="B64" s="50" t="s">
        <v>118</v>
      </c>
      <c r="C64" s="214" t="str">
        <f>F41</f>
        <v>NA</v>
      </c>
      <c r="D64" s="215"/>
      <c r="E64" s="215"/>
      <c r="F64" s="215"/>
    </row>
    <row r="65" spans="2:6" x14ac:dyDescent="0.25">
      <c r="B65" s="50" t="s">
        <v>119</v>
      </c>
      <c r="C65" s="214" t="str">
        <f>F45</f>
        <v>NA</v>
      </c>
      <c r="D65" s="215"/>
      <c r="E65" s="215"/>
      <c r="F65" s="215"/>
    </row>
    <row r="66" spans="2:6" x14ac:dyDescent="0.25">
      <c r="B66" s="50" t="s">
        <v>120</v>
      </c>
      <c r="C66" s="214" t="str">
        <f>F57</f>
        <v>NA</v>
      </c>
      <c r="D66" s="215"/>
      <c r="E66" s="215"/>
      <c r="F66" s="215"/>
    </row>
    <row r="67" spans="2:6" x14ac:dyDescent="0.25">
      <c r="B67" s="50" t="s">
        <v>23</v>
      </c>
      <c r="C67" s="214" t="str">
        <f>F58</f>
        <v>NA</v>
      </c>
      <c r="D67" s="215"/>
      <c r="E67" s="215"/>
      <c r="F67" s="215"/>
    </row>
    <row r="121" spans="2:7" x14ac:dyDescent="0.25">
      <c r="B121" s="53"/>
      <c r="C121" s="56"/>
      <c r="D121" s="56"/>
      <c r="E121" s="56"/>
      <c r="F121" s="57"/>
      <c r="G121" s="57"/>
    </row>
    <row r="122" spans="2:7" x14ac:dyDescent="0.25">
      <c r="B122" s="53"/>
      <c r="C122" s="56"/>
      <c r="D122" s="56"/>
      <c r="E122" s="56"/>
      <c r="F122" s="57"/>
      <c r="G122" s="57"/>
    </row>
    <row r="123" spans="2:7" x14ac:dyDescent="0.25">
      <c r="B123" s="53"/>
      <c r="C123" s="56"/>
      <c r="D123" s="56"/>
      <c r="E123" s="56"/>
      <c r="F123" s="57"/>
      <c r="G123" s="57"/>
    </row>
    <row r="124" spans="2:7" x14ac:dyDescent="0.25">
      <c r="B124" s="53"/>
      <c r="C124" s="56"/>
      <c r="D124" s="56"/>
      <c r="E124" s="56"/>
      <c r="F124" s="57"/>
      <c r="G124" s="57"/>
    </row>
    <row r="125" spans="2:7" x14ac:dyDescent="0.25">
      <c r="B125" s="53"/>
    </row>
    <row r="126" spans="2:7" x14ac:dyDescent="0.25">
      <c r="B126" s="53"/>
    </row>
    <row r="127" spans="2:7" x14ac:dyDescent="0.25">
      <c r="B127" s="53"/>
    </row>
    <row r="128" spans="2:7"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73</vt:i4>
      </vt:variant>
    </vt:vector>
  </HeadingPairs>
  <TitlesOfParts>
    <vt:vector size="94" baseType="lpstr">
      <vt:lpstr>Instructions</vt:lpstr>
      <vt:lpstr>ExcelTool</vt:lpstr>
      <vt:lpstr>Results</vt:lpstr>
      <vt:lpstr>Jan</vt:lpstr>
      <vt:lpstr>Feb</vt:lpstr>
      <vt:lpstr>Mar</vt:lpstr>
      <vt:lpstr>Quarter1</vt:lpstr>
      <vt:lpstr>Apr</vt:lpstr>
      <vt:lpstr>May</vt:lpstr>
      <vt:lpstr>Jun</vt:lpstr>
      <vt:lpstr>Quarter2</vt:lpstr>
      <vt:lpstr>July</vt:lpstr>
      <vt:lpstr>Aug</vt:lpstr>
      <vt:lpstr>Sept</vt:lpstr>
      <vt:lpstr>Quarter3</vt:lpstr>
      <vt:lpstr>Oct</vt:lpstr>
      <vt:lpstr>Nov</vt:lpstr>
      <vt:lpstr>Dec</vt:lpstr>
      <vt:lpstr>Quarter4</vt:lpstr>
      <vt:lpstr>Comparison</vt:lpstr>
      <vt:lpstr>Recommendations</vt:lpstr>
      <vt:lpstr>Apr!Audit</vt:lpstr>
      <vt:lpstr>Aug!Audit</vt:lpstr>
      <vt:lpstr>Dec!Audit</vt:lpstr>
      <vt:lpstr>Feb!Audit</vt:lpstr>
      <vt:lpstr>July!Audit</vt:lpstr>
      <vt:lpstr>Jun!Audit</vt:lpstr>
      <vt:lpstr>Mar!Audit</vt:lpstr>
      <vt:lpstr>May!Audit</vt:lpstr>
      <vt:lpstr>Nov!Audit</vt:lpstr>
      <vt:lpstr>Oct!Audit</vt:lpstr>
      <vt:lpstr>Quarter1!Audit</vt:lpstr>
      <vt:lpstr>Quarter2!Audit</vt:lpstr>
      <vt:lpstr>Quarter3!Audit</vt:lpstr>
      <vt:lpstr>Quarter4!Audit</vt:lpstr>
      <vt:lpstr>Sept!Audit</vt:lpstr>
      <vt:lpstr>Audit</vt:lpstr>
      <vt:lpstr>Month</vt:lpstr>
      <vt:lpstr>Apr!Month_Year</vt:lpstr>
      <vt:lpstr>Aug!Month_Year</vt:lpstr>
      <vt:lpstr>Dec!Month_Year</vt:lpstr>
      <vt:lpstr>Feb!Month_Year</vt:lpstr>
      <vt:lpstr>July!Month_Year</vt:lpstr>
      <vt:lpstr>Jun!Month_Year</vt:lpstr>
      <vt:lpstr>Mar!Month_Year</vt:lpstr>
      <vt:lpstr>May!Month_Year</vt:lpstr>
      <vt:lpstr>Nov!Month_Year</vt:lpstr>
      <vt:lpstr>Oct!Month_Year</vt:lpstr>
      <vt:lpstr>Sept!Month_Year</vt:lpstr>
      <vt:lpstr>Month_Year</vt:lpstr>
      <vt:lpstr>No._in_Audit</vt:lpstr>
      <vt:lpstr>No._of_Questions</vt:lpstr>
      <vt:lpstr>Apr!No_in_Current_Audit</vt:lpstr>
      <vt:lpstr>Aug!No_in_Current_Audit</vt:lpstr>
      <vt:lpstr>Dec!No_in_Current_Audit</vt:lpstr>
      <vt:lpstr>Feb!No_in_Current_Audit</vt:lpstr>
      <vt:lpstr>July!No_in_Current_Audit</vt:lpstr>
      <vt:lpstr>Jun!No_in_Current_Audit</vt:lpstr>
      <vt:lpstr>Mar!No_in_Current_Audit</vt:lpstr>
      <vt:lpstr>May!No_in_Current_Audit</vt:lpstr>
      <vt:lpstr>Nov!No_in_Current_Audit</vt:lpstr>
      <vt:lpstr>Oct!No_in_Current_Audit</vt:lpstr>
      <vt:lpstr>Quarter1!No_in_Current_Audit</vt:lpstr>
      <vt:lpstr>Quarter2!No_in_Current_Audit</vt:lpstr>
      <vt:lpstr>Quarter3!No_in_Current_Audit</vt:lpstr>
      <vt:lpstr>Quarter4!No_in_Current_Audit</vt:lpstr>
      <vt:lpstr>Sept!No_in_Current_Audit</vt:lpstr>
      <vt:lpstr>No_in_Current_Audit</vt:lpstr>
      <vt:lpstr>No_of_Questions_Section_1</vt:lpstr>
      <vt:lpstr>No_of_Questions_Section_2</vt:lpstr>
      <vt:lpstr>No_of_Questions_Section_3</vt:lpstr>
      <vt:lpstr>No_of_Questions_Section_4</vt:lpstr>
      <vt:lpstr>No_of_Questions_Section_5</vt:lpstr>
      <vt:lpstr>No_of_Questions_Section_6</vt:lpstr>
      <vt:lpstr>No_of_Questions_Section_7</vt:lpstr>
      <vt:lpstr>Apr!Print_Titles</vt:lpstr>
      <vt:lpstr>Aug!Print_Titles</vt:lpstr>
      <vt:lpstr>Comparison!Print_Titles</vt:lpstr>
      <vt:lpstr>Dec!Print_Titles</vt:lpstr>
      <vt:lpstr>Feb!Print_Titles</vt:lpstr>
      <vt:lpstr>Jan!Print_Titles</vt:lpstr>
      <vt:lpstr>July!Print_Titles</vt:lpstr>
      <vt:lpstr>Jun!Print_Titles</vt:lpstr>
      <vt:lpstr>Mar!Print_Titles</vt:lpstr>
      <vt:lpstr>May!Print_Titles</vt:lpstr>
      <vt:lpstr>Nov!Print_Titles</vt:lpstr>
      <vt:lpstr>Oct!Print_Titles</vt:lpstr>
      <vt:lpstr>Quarter1!Print_Titles</vt:lpstr>
      <vt:lpstr>Quarter2!Print_Titles</vt:lpstr>
      <vt:lpstr>Quarter3!Print_Titles</vt:lpstr>
      <vt:lpstr>Quarter4!Print_Titles</vt:lpstr>
      <vt:lpstr>Results!Print_Titles</vt:lpstr>
      <vt:lpstr>Sept!Print_Titles</vt:lpstr>
      <vt:lpstr>Week</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 Grady</dc:creator>
  <cp:lastModifiedBy>Sheridan_Ca</cp:lastModifiedBy>
  <cp:lastPrinted>2017-04-28T08:50:02Z</cp:lastPrinted>
  <dcterms:created xsi:type="dcterms:W3CDTF">2013-05-13T07:48:00Z</dcterms:created>
  <dcterms:modified xsi:type="dcterms:W3CDTF">2023-05-02T15:18:49Z</dcterms:modified>
</cp:coreProperties>
</file>