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5.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6.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60" windowWidth="11355" windowHeight="8070" firstSheet="1" activeTab="3"/>
  </bookViews>
  <sheets>
    <sheet name="Validation List" sheetId="31" state="hidden" r:id="rId1"/>
    <sheet name="Operational Definitions " sheetId="34" r:id="rId2"/>
    <sheet name="Instructions " sheetId="35" r:id="rId3"/>
    <sheet name="ExcelTool" sheetId="1" r:id="rId4"/>
    <sheet name="Results" sheetId="2" r:id="rId5"/>
    <sheet name="Results Specified Audit" sheetId="32" r:id="rId6"/>
    <sheet name="Quarter1" sheetId="30" state="hidden" r:id="rId7"/>
    <sheet name="Comparison" sheetId="18" r:id="rId8"/>
    <sheet name="Recommendations" sheetId="3" r:id="rId9"/>
    <sheet name="Graph Title" sheetId="36" state="hidden" r:id="rId10"/>
  </sheets>
  <definedNames>
    <definedName name="_xlnm._FilterDatabase" localSheetId="3" hidden="1">ExcelTool!$B$18:$G$20</definedName>
    <definedName name="Audit" localSheetId="6">Quarter1!$C$7</definedName>
    <definedName name="Audit">#REF!</definedName>
    <definedName name="Audit_Period">'Validation List'!$B$5:$B$8</definedName>
    <definedName name="Month">ExcelTool!$C$15:$IV$15</definedName>
    <definedName name="No._in_Audit">ExcelTool!$D$7</definedName>
    <definedName name="No._of_Questions">ExcelTool!$J$7</definedName>
    <definedName name="No_in_Current_Audit" localSheetId="6">Quarter1!$C$8</definedName>
    <definedName name="No_in_Current_Audit">#REF!</definedName>
    <definedName name="No_in_Specified_Audit">'Results Specified Audit'!$C$9</definedName>
    <definedName name="No_of_Questions_Section_1">ExcelTool!$D$8</definedName>
    <definedName name="No_of_Questions_Section_2">ExcelTool!$J$8</definedName>
    <definedName name="No_of_Questions_Section_3">ExcelTool!$C$9</definedName>
    <definedName name="No_of_Questions_Section_4">ExcelTool!$I$9</definedName>
    <definedName name="No_of_Questions_Section_5">ExcelTool!$C$10</definedName>
    <definedName name="No_of_Questions_Section_6">ExcelTool!$I$10</definedName>
    <definedName name="No_of_Questions_Section_7">ExcelTool!$C$11</definedName>
    <definedName name="_xlnm.Print_Area" localSheetId="1">'Operational Definitions '!$A$1:$B$111</definedName>
    <definedName name="_xlnm.Print_Titles" localSheetId="7">Comparison!$2:$7</definedName>
    <definedName name="_xlnm.Print_Titles" localSheetId="6">Quarter1!$1:$8</definedName>
    <definedName name="_xlnm.Print_Titles" localSheetId="4">Results!$2:$7</definedName>
    <definedName name="_xlnm.Print_Titles" localSheetId="5">'Results Specified Audit'!$2:$7</definedName>
    <definedName name="Specified_Audit">'Results Specified Audit'!$C$8</definedName>
    <definedName name="Week">ExcelTool!$N$4</definedName>
  </definedNames>
  <calcPr calcId="145621"/>
</workbook>
</file>

<file path=xl/calcChain.xml><?xml version="1.0" encoding="utf-8"?>
<calcChain xmlns="http://schemas.openxmlformats.org/spreadsheetml/2006/main">
  <c r="B33" i="18" l="1"/>
  <c r="B34" i="18"/>
  <c r="M20" i="18" l="1"/>
  <c r="O18" i="18"/>
  <c r="Q18" i="18"/>
  <c r="O19" i="18"/>
  <c r="Q19" i="18"/>
  <c r="P20" i="18"/>
  <c r="P31" i="18" s="1"/>
  <c r="Q20" i="18"/>
  <c r="O21" i="18"/>
  <c r="Q21" i="18"/>
  <c r="O22" i="18"/>
  <c r="Q22" i="18"/>
  <c r="O23" i="18"/>
  <c r="Q23" i="18"/>
  <c r="O24" i="18"/>
  <c r="Q24" i="18"/>
  <c r="O25" i="18"/>
  <c r="Q25" i="18"/>
  <c r="O26" i="18"/>
  <c r="Q26" i="18"/>
  <c r="O27" i="18"/>
  <c r="Q27" i="18"/>
  <c r="O28" i="18"/>
  <c r="Q28" i="18"/>
  <c r="O29" i="18"/>
  <c r="Q29" i="18"/>
  <c r="O30" i="18"/>
  <c r="Q30" i="18"/>
  <c r="O33" i="18"/>
  <c r="Q33" i="18"/>
  <c r="O34" i="18"/>
  <c r="Q34" i="18"/>
  <c r="O35" i="18"/>
  <c r="Q35" i="18"/>
  <c r="O36" i="18"/>
  <c r="Q36" i="18"/>
  <c r="O37" i="18"/>
  <c r="Q37" i="18"/>
  <c r="O38" i="18"/>
  <c r="Q38" i="18"/>
  <c r="O39" i="18"/>
  <c r="Q39" i="18"/>
  <c r="G18" i="18"/>
  <c r="I18" i="18"/>
  <c r="G19" i="18"/>
  <c r="I19" i="18"/>
  <c r="H20" i="18"/>
  <c r="H31" i="18" s="1"/>
  <c r="I20" i="18"/>
  <c r="G21" i="18"/>
  <c r="I21" i="18"/>
  <c r="G22" i="18"/>
  <c r="I22" i="18"/>
  <c r="G23" i="18"/>
  <c r="I23" i="18"/>
  <c r="G24" i="18"/>
  <c r="I24" i="18"/>
  <c r="G25" i="18"/>
  <c r="I25" i="18"/>
  <c r="G26" i="18"/>
  <c r="I26" i="18"/>
  <c r="G27" i="18"/>
  <c r="I27" i="18"/>
  <c r="G28" i="18"/>
  <c r="I28" i="18"/>
  <c r="G29" i="18"/>
  <c r="I29" i="18"/>
  <c r="G30" i="18"/>
  <c r="I30" i="18"/>
  <c r="G33" i="18"/>
  <c r="I33" i="18"/>
  <c r="G34" i="18"/>
  <c r="I34" i="18"/>
  <c r="G35" i="18"/>
  <c r="I35" i="18"/>
  <c r="G36" i="18"/>
  <c r="I36" i="18"/>
  <c r="G37" i="18"/>
  <c r="I37" i="18"/>
  <c r="G38" i="18"/>
  <c r="I38" i="18"/>
  <c r="G39" i="18"/>
  <c r="I39" i="18"/>
  <c r="C18" i="18"/>
  <c r="E18" i="18"/>
  <c r="C19" i="18"/>
  <c r="E19" i="18"/>
  <c r="D20" i="18"/>
  <c r="D31" i="18" s="1"/>
  <c r="E20" i="18"/>
  <c r="C21" i="18"/>
  <c r="E21" i="18"/>
  <c r="C22" i="18"/>
  <c r="E22" i="18"/>
  <c r="C23" i="18"/>
  <c r="E23" i="18"/>
  <c r="C24" i="18"/>
  <c r="E24" i="18"/>
  <c r="C25" i="18"/>
  <c r="E25" i="18"/>
  <c r="C26" i="18"/>
  <c r="E26" i="18"/>
  <c r="C27" i="18"/>
  <c r="E27" i="18"/>
  <c r="C28" i="18"/>
  <c r="E28" i="18"/>
  <c r="C29" i="18"/>
  <c r="E29" i="18"/>
  <c r="C30" i="18"/>
  <c r="E30" i="18"/>
  <c r="C33" i="18"/>
  <c r="E33" i="18"/>
  <c r="C34" i="18"/>
  <c r="E34" i="18"/>
  <c r="C35" i="18"/>
  <c r="E35" i="18"/>
  <c r="C36" i="18"/>
  <c r="E36" i="18"/>
  <c r="C37" i="18"/>
  <c r="E37" i="18"/>
  <c r="C38" i="18"/>
  <c r="E38" i="18"/>
  <c r="C39" i="18"/>
  <c r="E39" i="18"/>
  <c r="K20" i="18"/>
  <c r="L20" i="18"/>
  <c r="N20" i="18" s="1"/>
  <c r="O31" i="18" l="1"/>
  <c r="R38" i="18"/>
  <c r="R36" i="18"/>
  <c r="Q31" i="18"/>
  <c r="R39" i="18"/>
  <c r="R37" i="18"/>
  <c r="R35" i="18"/>
  <c r="R33" i="18"/>
  <c r="I40" i="18"/>
  <c r="R34" i="18"/>
  <c r="Q40" i="18"/>
  <c r="Q41" i="18" s="1"/>
  <c r="O40" i="18"/>
  <c r="E31" i="18"/>
  <c r="G31" i="18"/>
  <c r="G40" i="18"/>
  <c r="I31" i="18"/>
  <c r="C31" i="18"/>
  <c r="C40" i="18"/>
  <c r="E40" i="18"/>
  <c r="R19" i="18"/>
  <c r="R18" i="18"/>
  <c r="O41" i="18" l="1"/>
  <c r="I41" i="18"/>
  <c r="E41" i="18"/>
  <c r="G41" i="18"/>
  <c r="C41" i="18"/>
  <c r="R20" i="18"/>
  <c r="R31" i="18"/>
  <c r="R21" i="18"/>
  <c r="R22" i="18"/>
  <c r="R23" i="18"/>
  <c r="R24" i="18"/>
  <c r="R25" i="18"/>
  <c r="R26" i="18"/>
  <c r="R27" i="18"/>
  <c r="R28" i="18"/>
  <c r="R29" i="18"/>
  <c r="R30" i="18"/>
  <c r="M33" i="18"/>
  <c r="M34" i="18"/>
  <c r="M36" i="18"/>
  <c r="M37" i="18"/>
  <c r="M38" i="18"/>
  <c r="M39" i="18"/>
  <c r="M35" i="18"/>
  <c r="K33" i="18"/>
  <c r="N33" i="18" s="1"/>
  <c r="K34" i="18"/>
  <c r="N34" i="18" s="1"/>
  <c r="K36" i="18"/>
  <c r="K37" i="18"/>
  <c r="K38" i="18"/>
  <c r="K39" i="18"/>
  <c r="N39" i="18" s="1"/>
  <c r="K35" i="18"/>
  <c r="M18" i="18"/>
  <c r="M19" i="18"/>
  <c r="M21" i="18"/>
  <c r="M22" i="18"/>
  <c r="M23" i="18"/>
  <c r="M24" i="18"/>
  <c r="M25" i="18"/>
  <c r="M26" i="18"/>
  <c r="M27" i="18"/>
  <c r="M28" i="18"/>
  <c r="M29" i="18"/>
  <c r="M30" i="18"/>
  <c r="K18" i="18"/>
  <c r="N18" i="18" s="1"/>
  <c r="K19" i="18"/>
  <c r="N19" i="18" s="1"/>
  <c r="K21" i="18"/>
  <c r="N21" i="18" s="1"/>
  <c r="K22" i="18"/>
  <c r="N22" i="18" s="1"/>
  <c r="K23" i="18"/>
  <c r="N23" i="18" s="1"/>
  <c r="K24" i="18"/>
  <c r="N24" i="18" s="1"/>
  <c r="K25" i="18"/>
  <c r="N25" i="18" s="1"/>
  <c r="K26" i="18"/>
  <c r="N26" i="18" s="1"/>
  <c r="K27" i="18"/>
  <c r="N27" i="18" s="1"/>
  <c r="K28" i="18"/>
  <c r="N28" i="18" s="1"/>
  <c r="K29" i="18"/>
  <c r="N29" i="18" s="1"/>
  <c r="K30" i="18"/>
  <c r="N30" i="18" s="1"/>
  <c r="N36" i="18" l="1"/>
  <c r="N35" i="18"/>
  <c r="N37" i="18"/>
  <c r="N38" i="18"/>
  <c r="R40" i="18"/>
  <c r="M40" i="18"/>
  <c r="K40" i="18"/>
  <c r="M31" i="18"/>
  <c r="K31" i="18"/>
  <c r="L31" i="18"/>
  <c r="E39" i="32"/>
  <c r="E33" i="32"/>
  <c r="E34" i="32"/>
  <c r="D33" i="32"/>
  <c r="D34" i="32"/>
  <c r="C33" i="32"/>
  <c r="C34" i="32"/>
  <c r="K41" i="18" l="1"/>
  <c r="N40" i="18"/>
  <c r="M41" i="18"/>
  <c r="N31" i="18"/>
  <c r="J34" i="18"/>
  <c r="J33" i="18"/>
  <c r="R41" i="18"/>
  <c r="F34" i="18"/>
  <c r="F33" i="18"/>
  <c r="E33" i="2"/>
  <c r="E34" i="2"/>
  <c r="D33" i="2"/>
  <c r="D34" i="2"/>
  <c r="C33" i="2"/>
  <c r="C34" i="2"/>
  <c r="N41" i="18" l="1"/>
  <c r="F7" i="32" l="1"/>
  <c r="D16" i="1" l="1"/>
  <c r="E16" i="1"/>
  <c r="F16" i="1"/>
  <c r="G16" i="1"/>
  <c r="H16" i="1"/>
  <c r="I16" i="1"/>
  <c r="J16" i="1"/>
  <c r="K16" i="1"/>
  <c r="L16" i="1"/>
  <c r="M16" i="1"/>
  <c r="N16" i="1"/>
  <c r="O16" i="1"/>
  <c r="P16" i="1"/>
  <c r="Q16" i="1"/>
  <c r="R16" i="1"/>
  <c r="S16" i="1"/>
  <c r="T16" i="1"/>
  <c r="U16" i="1"/>
  <c r="V16" i="1"/>
  <c r="W16" i="1"/>
  <c r="X16" i="1"/>
  <c r="Y16" i="1"/>
  <c r="Z16" i="1"/>
  <c r="AA16" i="1"/>
  <c r="AB16" i="1"/>
  <c r="AC16" i="1"/>
  <c r="AD16" i="1"/>
  <c r="AE16" i="1"/>
  <c r="AF16" i="1"/>
  <c r="AG16" i="1"/>
  <c r="AH16" i="1"/>
  <c r="AI16" i="1"/>
  <c r="AJ16" i="1"/>
  <c r="AK16" i="1"/>
  <c r="AL16" i="1"/>
  <c r="AM16" i="1"/>
  <c r="AN16" i="1"/>
  <c r="AO16" i="1"/>
  <c r="AP16" i="1"/>
  <c r="AQ16" i="1"/>
  <c r="AR16" i="1"/>
  <c r="AS16" i="1"/>
  <c r="AT16" i="1"/>
  <c r="AU16" i="1"/>
  <c r="AV16" i="1"/>
  <c r="AW16" i="1"/>
  <c r="AX16" i="1"/>
  <c r="AY16" i="1"/>
  <c r="AZ16" i="1"/>
  <c r="BA16" i="1"/>
  <c r="BB16" i="1"/>
  <c r="BC16" i="1"/>
  <c r="BD16" i="1"/>
  <c r="BE16" i="1"/>
  <c r="BF16" i="1"/>
  <c r="BG16" i="1"/>
  <c r="BH16" i="1"/>
  <c r="BI16" i="1"/>
  <c r="BJ16" i="1"/>
  <c r="BK16" i="1"/>
  <c r="BL16" i="1"/>
  <c r="BM16" i="1"/>
  <c r="BN16" i="1"/>
  <c r="BO16" i="1"/>
  <c r="BP16" i="1"/>
  <c r="BQ16" i="1"/>
  <c r="BR16" i="1"/>
  <c r="BS16" i="1"/>
  <c r="BT16" i="1"/>
  <c r="BU16" i="1"/>
  <c r="BV16" i="1"/>
  <c r="BW16" i="1"/>
  <c r="BX16" i="1"/>
  <c r="BY16" i="1"/>
  <c r="BZ16" i="1"/>
  <c r="CA16" i="1"/>
  <c r="CB16" i="1"/>
  <c r="CC16" i="1"/>
  <c r="CD16" i="1"/>
  <c r="CE16" i="1"/>
  <c r="CF16" i="1"/>
  <c r="CG16" i="1"/>
  <c r="CH16" i="1"/>
  <c r="CI16" i="1"/>
  <c r="CJ16" i="1"/>
  <c r="CK16" i="1"/>
  <c r="CL16" i="1"/>
  <c r="CM16" i="1"/>
  <c r="CN16" i="1"/>
  <c r="CO16" i="1"/>
  <c r="CP16" i="1"/>
  <c r="CQ16" i="1"/>
  <c r="CR16" i="1"/>
  <c r="CS16" i="1"/>
  <c r="CT16" i="1"/>
  <c r="CU16" i="1"/>
  <c r="CV16" i="1"/>
  <c r="CW16" i="1"/>
  <c r="CX16" i="1"/>
  <c r="CY16" i="1"/>
  <c r="CZ16" i="1"/>
  <c r="DA16" i="1"/>
  <c r="DB16" i="1"/>
  <c r="DC16" i="1"/>
  <c r="DD16" i="1"/>
  <c r="DE16" i="1"/>
  <c r="DF16" i="1"/>
  <c r="DG16" i="1"/>
  <c r="DH16" i="1"/>
  <c r="DI16" i="1"/>
  <c r="DJ16" i="1"/>
  <c r="DK16" i="1"/>
  <c r="DL16" i="1"/>
  <c r="DM16" i="1"/>
  <c r="DN16" i="1"/>
  <c r="DO16" i="1"/>
  <c r="DP16" i="1"/>
  <c r="DQ16" i="1"/>
  <c r="DR16" i="1"/>
  <c r="DS16" i="1"/>
  <c r="DT16" i="1"/>
  <c r="DU16" i="1"/>
  <c r="DV16" i="1"/>
  <c r="DW16" i="1"/>
  <c r="DX16" i="1"/>
  <c r="DY16" i="1"/>
  <c r="DZ16" i="1"/>
  <c r="EA16" i="1"/>
  <c r="EB16" i="1"/>
  <c r="EC16" i="1"/>
  <c r="ED16" i="1"/>
  <c r="EE16" i="1"/>
  <c r="EF16" i="1"/>
  <c r="EG16" i="1"/>
  <c r="EH16" i="1"/>
  <c r="EI16" i="1"/>
  <c r="EJ16" i="1"/>
  <c r="EK16" i="1"/>
  <c r="EL16" i="1"/>
  <c r="EM16" i="1"/>
  <c r="EN16" i="1"/>
  <c r="EO16" i="1"/>
  <c r="EP16" i="1"/>
  <c r="EQ16" i="1"/>
  <c r="ER16" i="1"/>
  <c r="ES16" i="1"/>
  <c r="ET16" i="1"/>
  <c r="EU16" i="1"/>
  <c r="EV16" i="1"/>
  <c r="EW16" i="1"/>
  <c r="EX16" i="1"/>
  <c r="EY16" i="1"/>
  <c r="EZ16" i="1"/>
  <c r="FA16" i="1"/>
  <c r="FB16" i="1"/>
  <c r="FC16" i="1"/>
  <c r="FD16" i="1"/>
  <c r="FE16" i="1"/>
  <c r="FF16" i="1"/>
  <c r="FG16" i="1"/>
  <c r="FH16" i="1"/>
  <c r="FI16" i="1"/>
  <c r="FJ16" i="1"/>
  <c r="FK16" i="1"/>
  <c r="FL16" i="1"/>
  <c r="FM16" i="1"/>
  <c r="FN16" i="1"/>
  <c r="FO16" i="1"/>
  <c r="FP16" i="1"/>
  <c r="FQ16" i="1"/>
  <c r="FR16" i="1"/>
  <c r="FS16" i="1"/>
  <c r="FT16" i="1"/>
  <c r="FU16" i="1"/>
  <c r="FV16" i="1"/>
  <c r="FW16" i="1"/>
  <c r="FX16" i="1"/>
  <c r="FY16" i="1"/>
  <c r="FZ16" i="1"/>
  <c r="GA16" i="1"/>
  <c r="GB16" i="1"/>
  <c r="GC16" i="1"/>
  <c r="GD16" i="1"/>
  <c r="GE16" i="1"/>
  <c r="GF16" i="1"/>
  <c r="GG16" i="1"/>
  <c r="GH16" i="1"/>
  <c r="GI16" i="1"/>
  <c r="GJ16" i="1"/>
  <c r="GK16" i="1"/>
  <c r="GL16" i="1"/>
  <c r="GM16" i="1"/>
  <c r="GN16" i="1"/>
  <c r="GO16" i="1"/>
  <c r="GP16" i="1"/>
  <c r="GQ16" i="1"/>
  <c r="GR16" i="1"/>
  <c r="GS16" i="1"/>
  <c r="GT16" i="1"/>
  <c r="GU16" i="1"/>
  <c r="GV16" i="1"/>
  <c r="GW16" i="1"/>
  <c r="GX16" i="1"/>
  <c r="GY16" i="1"/>
  <c r="GZ16" i="1"/>
  <c r="HA16" i="1"/>
  <c r="HB16" i="1"/>
  <c r="HC16" i="1"/>
  <c r="HD16" i="1"/>
  <c r="HE16" i="1"/>
  <c r="HF16" i="1"/>
  <c r="HG16" i="1"/>
  <c r="HH16" i="1"/>
  <c r="HI16" i="1"/>
  <c r="HJ16" i="1"/>
  <c r="HK16" i="1"/>
  <c r="HL16" i="1"/>
  <c r="HM16" i="1"/>
  <c r="HN16" i="1"/>
  <c r="HO16" i="1"/>
  <c r="HP16" i="1"/>
  <c r="HQ16" i="1"/>
  <c r="HR16" i="1"/>
  <c r="HS16" i="1"/>
  <c r="HT16" i="1"/>
  <c r="HU16" i="1"/>
  <c r="HV16" i="1"/>
  <c r="HW16" i="1"/>
  <c r="HX16" i="1"/>
  <c r="HY16" i="1"/>
  <c r="HZ16" i="1"/>
  <c r="IA16" i="1"/>
  <c r="IB16" i="1"/>
  <c r="IC16" i="1"/>
  <c r="ID16" i="1"/>
  <c r="IE16" i="1"/>
  <c r="IF16" i="1"/>
  <c r="IG16" i="1"/>
  <c r="IH16" i="1"/>
  <c r="II16" i="1"/>
  <c r="IJ16" i="1"/>
  <c r="IK16" i="1"/>
  <c r="IL16" i="1"/>
  <c r="IM16" i="1"/>
  <c r="IN16" i="1"/>
  <c r="IO16" i="1"/>
  <c r="IP16" i="1"/>
  <c r="IQ16" i="1"/>
  <c r="IR16" i="1"/>
  <c r="IS16" i="1"/>
  <c r="IT16" i="1"/>
  <c r="IU16" i="1"/>
  <c r="IV16" i="1"/>
  <c r="C16" i="1"/>
  <c r="C9" i="32" l="1"/>
  <c r="F33" i="32" l="1"/>
  <c r="F34" i="32"/>
  <c r="J37" i="18" l="1"/>
  <c r="J38" i="18"/>
  <c r="F35" i="18"/>
  <c r="F36" i="18"/>
  <c r="J36" i="18"/>
  <c r="F37" i="18"/>
  <c r="F38" i="18"/>
  <c r="J39" i="18"/>
  <c r="F39" i="18"/>
  <c r="J35" i="18"/>
  <c r="F40" i="18" l="1"/>
  <c r="J40" i="18"/>
  <c r="J20" i="18"/>
  <c r="F20" i="18"/>
  <c r="J26" i="18" l="1"/>
  <c r="F29" i="18"/>
  <c r="F21" i="18"/>
  <c r="F30" i="18"/>
  <c r="F22" i="18"/>
  <c r="J25" i="18"/>
  <c r="F28" i="18"/>
  <c r="F26" i="18"/>
  <c r="J30" i="18"/>
  <c r="J21" i="18"/>
  <c r="J19" i="18"/>
  <c r="F25" i="18"/>
  <c r="F23" i="18"/>
  <c r="J29" i="18"/>
  <c r="J27" i="18"/>
  <c r="J24" i="18"/>
  <c r="J22" i="18"/>
  <c r="J18" i="18"/>
  <c r="F27" i="18"/>
  <c r="F24" i="18"/>
  <c r="F19" i="18"/>
  <c r="J28" i="18"/>
  <c r="J23" i="18"/>
  <c r="F18" i="18"/>
  <c r="F41" i="18" l="1"/>
  <c r="F31" i="18"/>
  <c r="J41" i="18"/>
  <c r="J31" i="18"/>
  <c r="B23" i="18"/>
  <c r="B24" i="18"/>
  <c r="B25" i="18"/>
  <c r="B26" i="18"/>
  <c r="B27" i="18"/>
  <c r="B28" i="18"/>
  <c r="B29" i="18"/>
  <c r="B30" i="18"/>
  <c r="A23" i="18"/>
  <c r="A24" i="18"/>
  <c r="A25" i="18"/>
  <c r="A26" i="18"/>
  <c r="A27" i="18"/>
  <c r="A28" i="18"/>
  <c r="A29" i="18"/>
  <c r="A30" i="18"/>
  <c r="C36" i="32" l="1"/>
  <c r="D36" i="32"/>
  <c r="E36" i="32"/>
  <c r="C37" i="32"/>
  <c r="D37" i="32"/>
  <c r="E37" i="32"/>
  <c r="C38" i="32"/>
  <c r="D38" i="32"/>
  <c r="E38" i="32"/>
  <c r="C39" i="32"/>
  <c r="D39" i="32"/>
  <c r="E35" i="32"/>
  <c r="D35" i="32"/>
  <c r="C35" i="32"/>
  <c r="C19" i="32"/>
  <c r="D19" i="32"/>
  <c r="E19" i="32"/>
  <c r="C20" i="32"/>
  <c r="D20" i="32"/>
  <c r="E20" i="32"/>
  <c r="C21" i="32"/>
  <c r="D21" i="32"/>
  <c r="E21" i="32"/>
  <c r="C22" i="32"/>
  <c r="D22" i="32"/>
  <c r="E22" i="32"/>
  <c r="C23" i="32"/>
  <c r="D23" i="32"/>
  <c r="E23" i="32"/>
  <c r="C24" i="32"/>
  <c r="D24" i="32"/>
  <c r="E24" i="32"/>
  <c r="C25" i="32"/>
  <c r="D25" i="32"/>
  <c r="E25" i="32"/>
  <c r="C26" i="32"/>
  <c r="D26" i="32"/>
  <c r="E26" i="32"/>
  <c r="C27" i="32"/>
  <c r="D27" i="32"/>
  <c r="E27" i="32"/>
  <c r="C28" i="32"/>
  <c r="D28" i="32"/>
  <c r="E28" i="32"/>
  <c r="C29" i="32"/>
  <c r="D29" i="32"/>
  <c r="E29" i="32"/>
  <c r="C30" i="32"/>
  <c r="D30" i="32"/>
  <c r="E30" i="32"/>
  <c r="E18" i="32"/>
  <c r="D18" i="32"/>
  <c r="C18" i="32"/>
  <c r="C31" i="32" s="1"/>
  <c r="B39" i="32"/>
  <c r="A39" i="32"/>
  <c r="B38" i="32"/>
  <c r="A38" i="32"/>
  <c r="B37" i="32"/>
  <c r="A37" i="32"/>
  <c r="B36" i="32"/>
  <c r="A36" i="32"/>
  <c r="B35" i="32"/>
  <c r="A35" i="32"/>
  <c r="B32" i="32"/>
  <c r="B30" i="32"/>
  <c r="A30" i="32"/>
  <c r="B29" i="32"/>
  <c r="A29" i="32"/>
  <c r="B28" i="32"/>
  <c r="A28" i="32"/>
  <c r="B27" i="32"/>
  <c r="A27" i="32"/>
  <c r="B26" i="32"/>
  <c r="A26" i="32"/>
  <c r="B25" i="32"/>
  <c r="A25" i="32"/>
  <c r="B24" i="32"/>
  <c r="A24" i="32"/>
  <c r="B23" i="32"/>
  <c r="A23" i="32"/>
  <c r="B22" i="32"/>
  <c r="A22" i="32"/>
  <c r="B21" i="32"/>
  <c r="A21" i="32"/>
  <c r="B20" i="32"/>
  <c r="A20" i="32"/>
  <c r="B19" i="32"/>
  <c r="A19" i="32"/>
  <c r="B18" i="32"/>
  <c r="A18" i="32"/>
  <c r="A17" i="32"/>
  <c r="D7" i="32"/>
  <c r="B7" i="32"/>
  <c r="C6" i="32"/>
  <c r="B6" i="32"/>
  <c r="C5" i="32"/>
  <c r="B5" i="32"/>
  <c r="C4" i="32"/>
  <c r="B4" i="32"/>
  <c r="C3" i="32"/>
  <c r="B3" i="32"/>
  <c r="B2" i="32"/>
  <c r="C40" i="32" l="1"/>
  <c r="D40" i="32"/>
  <c r="E40" i="32"/>
  <c r="E31" i="32"/>
  <c r="F20" i="32"/>
  <c r="F28" i="32"/>
  <c r="F25" i="32"/>
  <c r="F36" i="32"/>
  <c r="F29" i="32"/>
  <c r="F21" i="32"/>
  <c r="F24" i="32"/>
  <c r="F39" i="32"/>
  <c r="F23" i="32"/>
  <c r="F35" i="32"/>
  <c r="F37" i="32"/>
  <c r="D31" i="32"/>
  <c r="F27" i="32"/>
  <c r="F19" i="32"/>
  <c r="F30" i="32"/>
  <c r="F26" i="32"/>
  <c r="F22" i="32"/>
  <c r="F38" i="32"/>
  <c r="F18" i="32"/>
  <c r="C23" i="2"/>
  <c r="D23" i="2"/>
  <c r="E23" i="2"/>
  <c r="C24" i="2"/>
  <c r="D24" i="2"/>
  <c r="E24" i="2"/>
  <c r="C25" i="2"/>
  <c r="D25" i="2"/>
  <c r="E25" i="2"/>
  <c r="C26" i="2"/>
  <c r="D26" i="2"/>
  <c r="E26" i="2"/>
  <c r="C27" i="2"/>
  <c r="D27" i="2"/>
  <c r="E27" i="2"/>
  <c r="C28" i="2"/>
  <c r="D28" i="2"/>
  <c r="E28" i="2"/>
  <c r="C29" i="2"/>
  <c r="D29" i="2"/>
  <c r="E29" i="2"/>
  <c r="C30" i="2"/>
  <c r="D30" i="2"/>
  <c r="E30" i="2"/>
  <c r="B23" i="2"/>
  <c r="B24" i="2"/>
  <c r="B25" i="2"/>
  <c r="B26" i="2"/>
  <c r="B27" i="2"/>
  <c r="B28" i="2"/>
  <c r="B29" i="2"/>
  <c r="B30" i="2"/>
  <c r="A23" i="2"/>
  <c r="A24" i="2"/>
  <c r="A25" i="2"/>
  <c r="A26" i="2"/>
  <c r="A27" i="2"/>
  <c r="A28" i="2"/>
  <c r="A29" i="2"/>
  <c r="A30" i="2"/>
  <c r="F40" i="32" l="1"/>
  <c r="C47" i="32" s="1"/>
  <c r="C41" i="32"/>
  <c r="F31" i="32"/>
  <c r="D41" i="32"/>
  <c r="E41" i="32"/>
  <c r="D7" i="1"/>
  <c r="B47" i="30"/>
  <c r="B48" i="30"/>
  <c r="B49" i="30"/>
  <c r="B50" i="30"/>
  <c r="B51" i="30"/>
  <c r="B52" i="30"/>
  <c r="B53" i="30"/>
  <c r="B54" i="30"/>
  <c r="A47" i="30"/>
  <c r="A48" i="30"/>
  <c r="A49" i="30"/>
  <c r="A50" i="30"/>
  <c r="A51" i="30"/>
  <c r="A52" i="30"/>
  <c r="A53" i="30"/>
  <c r="A54" i="30"/>
  <c r="A46" i="30"/>
  <c r="A45" i="30"/>
  <c r="A42" i="30"/>
  <c r="A41" i="30"/>
  <c r="A38" i="30"/>
  <c r="A37" i="30"/>
  <c r="A34" i="30"/>
  <c r="B34" i="30"/>
  <c r="B26" i="30"/>
  <c r="B27" i="30"/>
  <c r="B28" i="30"/>
  <c r="B29" i="30"/>
  <c r="B30" i="30"/>
  <c r="B31" i="30"/>
  <c r="B32" i="30"/>
  <c r="B33" i="30"/>
  <c r="A27" i="30"/>
  <c r="A28" i="30"/>
  <c r="A29" i="30"/>
  <c r="A30" i="30"/>
  <c r="A31" i="30"/>
  <c r="A32" i="30"/>
  <c r="A33" i="30"/>
  <c r="A25" i="30"/>
  <c r="A26" i="30"/>
  <c r="B36" i="18"/>
  <c r="B37" i="18"/>
  <c r="B38" i="18"/>
  <c r="B39" i="18"/>
  <c r="A37" i="18"/>
  <c r="A38" i="18"/>
  <c r="A39" i="18"/>
  <c r="C36" i="2"/>
  <c r="D36" i="2"/>
  <c r="E36" i="2"/>
  <c r="C37" i="2"/>
  <c r="D37" i="2"/>
  <c r="E37" i="2"/>
  <c r="C38" i="2"/>
  <c r="D38" i="2"/>
  <c r="E38" i="2"/>
  <c r="C39" i="2"/>
  <c r="D39" i="2"/>
  <c r="E39" i="2"/>
  <c r="B36" i="2"/>
  <c r="B37" i="2"/>
  <c r="B38" i="2"/>
  <c r="B39" i="2"/>
  <c r="A37" i="2"/>
  <c r="A38" i="2"/>
  <c r="A39" i="2"/>
  <c r="B46" i="30"/>
  <c r="B45" i="30"/>
  <c r="B44" i="30"/>
  <c r="B42" i="30"/>
  <c r="B41" i="30"/>
  <c r="B40" i="30"/>
  <c r="B38" i="30"/>
  <c r="B37" i="30"/>
  <c r="B36" i="30"/>
  <c r="B25" i="30"/>
  <c r="B24" i="30"/>
  <c r="A24" i="30"/>
  <c r="B23" i="30"/>
  <c r="B21" i="30"/>
  <c r="A21" i="30"/>
  <c r="B20" i="30"/>
  <c r="A20" i="30"/>
  <c r="B19" i="30"/>
  <c r="A19" i="30"/>
  <c r="B18" i="30"/>
  <c r="A18" i="30"/>
  <c r="B17" i="30"/>
  <c r="A17" i="30"/>
  <c r="B16" i="30"/>
  <c r="F6" i="30"/>
  <c r="D6" i="30"/>
  <c r="B6" i="30"/>
  <c r="C5" i="30"/>
  <c r="B5" i="30"/>
  <c r="C4" i="30"/>
  <c r="B4" i="30"/>
  <c r="C3" i="30"/>
  <c r="B3" i="30"/>
  <c r="C2" i="30"/>
  <c r="B2" i="30"/>
  <c r="B1" i="30"/>
  <c r="F41" i="32" l="1"/>
  <c r="F33" i="2"/>
  <c r="F34" i="2"/>
  <c r="F30" i="2"/>
  <c r="F23" i="2"/>
  <c r="F27" i="2"/>
  <c r="F29" i="2"/>
  <c r="F26" i="2"/>
  <c r="F28" i="2"/>
  <c r="C6" i="30"/>
  <c r="C7" i="32"/>
  <c r="C46" i="32"/>
  <c r="F25" i="2"/>
  <c r="F24" i="2"/>
  <c r="F39" i="2"/>
  <c r="F38" i="2"/>
  <c r="F37" i="2"/>
  <c r="F36" i="2"/>
  <c r="A36" i="18" l="1"/>
  <c r="B35" i="18"/>
  <c r="A35" i="18"/>
  <c r="B32" i="18"/>
  <c r="B4" i="36" s="1"/>
  <c r="B22" i="18"/>
  <c r="A22" i="18"/>
  <c r="B21" i="18"/>
  <c r="A21" i="18"/>
  <c r="B20" i="18"/>
  <c r="A20" i="18"/>
  <c r="B19" i="18"/>
  <c r="A19" i="18"/>
  <c r="B18" i="18"/>
  <c r="A18" i="18"/>
  <c r="B17" i="18"/>
  <c r="B3" i="36" s="1"/>
  <c r="R7" i="18"/>
  <c r="J7" i="18"/>
  <c r="F7" i="18"/>
  <c r="B7" i="18"/>
  <c r="F6" i="18"/>
  <c r="B6" i="18"/>
  <c r="F5" i="18"/>
  <c r="B5" i="18"/>
  <c r="F4" i="18"/>
  <c r="B4" i="18"/>
  <c r="F3" i="18"/>
  <c r="B3" i="18"/>
  <c r="B2" i="18"/>
  <c r="B2" i="36" s="1"/>
  <c r="C22" i="2"/>
  <c r="D22" i="2"/>
  <c r="E22" i="2"/>
  <c r="C35" i="2"/>
  <c r="C40" i="2" s="1"/>
  <c r="D35" i="2"/>
  <c r="D40" i="2" s="1"/>
  <c r="E35" i="2"/>
  <c r="E40" i="2" s="1"/>
  <c r="A36" i="2"/>
  <c r="B18" i="2"/>
  <c r="B19" i="2"/>
  <c r="B20" i="2"/>
  <c r="B21" i="2"/>
  <c r="B22" i="2"/>
  <c r="B32" i="2"/>
  <c r="B35" i="2"/>
  <c r="B17" i="2"/>
  <c r="C19" i="2"/>
  <c r="D19" i="2"/>
  <c r="E19" i="2"/>
  <c r="C20" i="2"/>
  <c r="D20" i="2"/>
  <c r="E20" i="2"/>
  <c r="C21" i="2"/>
  <c r="D21" i="2"/>
  <c r="E21" i="2"/>
  <c r="E18" i="2"/>
  <c r="D18" i="2"/>
  <c r="C18" i="2"/>
  <c r="C31" i="2" s="1"/>
  <c r="A21" i="2"/>
  <c r="A22" i="2"/>
  <c r="F7" i="3"/>
  <c r="B7" i="3"/>
  <c r="B6" i="3"/>
  <c r="B4" i="2"/>
  <c r="B5" i="2"/>
  <c r="B6" i="2"/>
  <c r="B7" i="2"/>
  <c r="B3" i="2"/>
  <c r="D7" i="2"/>
  <c r="I7" i="3"/>
  <c r="C7" i="3"/>
  <c r="C6" i="3"/>
  <c r="C4" i="3"/>
  <c r="C5" i="3"/>
  <c r="C3" i="3"/>
  <c r="F7" i="2"/>
  <c r="C7" i="2"/>
  <c r="C6" i="2"/>
  <c r="C5" i="2"/>
  <c r="C4" i="2"/>
  <c r="C3" i="2"/>
  <c r="B4" i="3"/>
  <c r="B5" i="3"/>
  <c r="B3" i="3"/>
  <c r="A18" i="2"/>
  <c r="A19" i="2"/>
  <c r="A20" i="2"/>
  <c r="C2" i="3"/>
  <c r="B2" i="2"/>
  <c r="F20" i="2" l="1"/>
  <c r="F19" i="2"/>
  <c r="D31" i="2"/>
  <c r="E31" i="2"/>
  <c r="E41" i="2" s="1"/>
  <c r="F35" i="2"/>
  <c r="F22" i="2"/>
  <c r="F21" i="2"/>
  <c r="F18" i="2"/>
  <c r="D41" i="2" l="1"/>
  <c r="F31" i="2"/>
  <c r="C46" i="2" s="1"/>
  <c r="C41" i="2"/>
  <c r="F40" i="2"/>
  <c r="C47" i="2" s="1"/>
  <c r="F41" i="2" l="1"/>
  <c r="C48" i="2" s="1"/>
  <c r="D42" i="30"/>
  <c r="E42" i="30"/>
  <c r="D41" i="30"/>
  <c r="E41" i="30"/>
  <c r="E51" i="30"/>
  <c r="E43" i="30" l="1"/>
  <c r="D43" i="30"/>
  <c r="C27" i="30"/>
  <c r="C28" i="30"/>
  <c r="C30" i="30"/>
  <c r="C34" i="30"/>
  <c r="C53" i="30"/>
  <c r="E37" i="30"/>
  <c r="C46" i="30"/>
  <c r="E17" i="30"/>
  <c r="D17" i="30"/>
  <c r="C20" i="30"/>
  <c r="D45" i="30"/>
  <c r="D19" i="30"/>
  <c r="D47" i="30"/>
  <c r="D34" i="30"/>
  <c r="D30" i="30"/>
  <c r="D53" i="30"/>
  <c r="E34" i="30"/>
  <c r="C45" i="30"/>
  <c r="C26" i="30"/>
  <c r="C47" i="30"/>
  <c r="D25" i="30"/>
  <c r="C19" i="30"/>
  <c r="C48" i="30"/>
  <c r="D24" i="30"/>
  <c r="E49" i="30"/>
  <c r="D52" i="30"/>
  <c r="E46" i="30"/>
  <c r="D32" i="30"/>
  <c r="E26" i="30"/>
  <c r="C42" i="30"/>
  <c r="C18" i="30"/>
  <c r="D37" i="30"/>
  <c r="C38" i="30"/>
  <c r="E45" i="30"/>
  <c r="C54" i="30"/>
  <c r="C25" i="30"/>
  <c r="C29" i="30"/>
  <c r="D51" i="30"/>
  <c r="D49" i="30"/>
  <c r="E28" i="30"/>
  <c r="D48" i="30"/>
  <c r="E31" i="30"/>
  <c r="E53" i="30"/>
  <c r="D29" i="30"/>
  <c r="C52" i="30"/>
  <c r="C50" i="30"/>
  <c r="C17" i="30"/>
  <c r="C32" i="30"/>
  <c r="C33" i="30"/>
  <c r="C21" i="30"/>
  <c r="E24" i="30"/>
  <c r="E33" i="30"/>
  <c r="E50" i="30"/>
  <c r="E21" i="30"/>
  <c r="D50" i="30"/>
  <c r="E27" i="30"/>
  <c r="E29" i="30"/>
  <c r="C49" i="30"/>
  <c r="C31" i="30"/>
  <c r="C8" i="30"/>
  <c r="D20" i="30"/>
  <c r="E30" i="30"/>
  <c r="D54" i="30"/>
  <c r="D38" i="30"/>
  <c r="E25" i="30"/>
  <c r="E19" i="30"/>
  <c r="E47" i="30"/>
  <c r="D27" i="30"/>
  <c r="D33" i="30"/>
  <c r="E20" i="30"/>
  <c r="D46" i="30"/>
  <c r="C51" i="30"/>
  <c r="C24" i="30"/>
  <c r="C37" i="30"/>
  <c r="C41" i="30"/>
  <c r="E32" i="30"/>
  <c r="E18" i="30"/>
  <c r="E38" i="30"/>
  <c r="D26" i="30"/>
  <c r="E52" i="30"/>
  <c r="D31" i="30"/>
  <c r="D28" i="30"/>
  <c r="E54" i="30"/>
  <c r="D21" i="30"/>
  <c r="D18" i="30"/>
  <c r="E48" i="30"/>
  <c r="C55" i="30" l="1"/>
  <c r="D39" i="30"/>
  <c r="E39" i="30"/>
  <c r="D55" i="30"/>
  <c r="D35" i="30"/>
  <c r="E35" i="30"/>
  <c r="F52" i="30"/>
  <c r="C22" i="30"/>
  <c r="E22" i="30"/>
  <c r="F38" i="30"/>
  <c r="D22" i="30"/>
  <c r="E55" i="30"/>
  <c r="F31" i="30"/>
  <c r="F32" i="30"/>
  <c r="F26" i="30"/>
  <c r="F25" i="30"/>
  <c r="F21" i="30"/>
  <c r="F54" i="30"/>
  <c r="F34" i="30"/>
  <c r="F42" i="30"/>
  <c r="F53" i="30"/>
  <c r="F18" i="30"/>
  <c r="F41" i="30"/>
  <c r="C43" i="30"/>
  <c r="F43" i="30" s="1"/>
  <c r="F46" i="30"/>
  <c r="F33" i="30"/>
  <c r="F27" i="30"/>
  <c r="F45" i="30"/>
  <c r="F50" i="30"/>
  <c r="F47" i="30"/>
  <c r="F28" i="30"/>
  <c r="F20" i="30"/>
  <c r="F19" i="30"/>
  <c r="C35" i="30"/>
  <c r="F24" i="30"/>
  <c r="F37" i="30"/>
  <c r="C39" i="30"/>
  <c r="F51" i="30"/>
  <c r="F49" i="30"/>
  <c r="F29" i="30"/>
  <c r="F17" i="30"/>
  <c r="F30" i="30"/>
  <c r="F48" i="30"/>
  <c r="F39" i="30" l="1"/>
  <c r="C62" i="30" s="1"/>
  <c r="F55" i="30"/>
  <c r="F22" i="30"/>
  <c r="D56" i="30"/>
  <c r="E56" i="30"/>
  <c r="C63" i="30"/>
  <c r="F35" i="30"/>
  <c r="C56" i="30"/>
  <c r="C60" i="30" l="1"/>
  <c r="C64" i="30"/>
  <c r="F56" i="30"/>
  <c r="C61" i="30"/>
  <c r="C65" i="30" l="1"/>
  <c r="C48" i="32"/>
</calcChain>
</file>

<file path=xl/sharedStrings.xml><?xml version="1.0" encoding="utf-8"?>
<sst xmlns="http://schemas.openxmlformats.org/spreadsheetml/2006/main" count="342" uniqueCount="168">
  <si>
    <t>Auditor</t>
  </si>
  <si>
    <t>No. in Audit</t>
  </si>
  <si>
    <t>Yes</t>
  </si>
  <si>
    <t>Compliance</t>
  </si>
  <si>
    <t>Auditor(s)</t>
  </si>
  <si>
    <t>No</t>
  </si>
  <si>
    <t>N/A</t>
  </si>
  <si>
    <t>Audit No</t>
  </si>
  <si>
    <t>Date for Completion</t>
  </si>
  <si>
    <t>No. of Questions</t>
  </si>
  <si>
    <t>Standards</t>
  </si>
  <si>
    <t>• Hospital Name</t>
  </si>
  <si>
    <t>• Ward Name</t>
  </si>
  <si>
    <t>• Name of Auditor</t>
  </si>
  <si>
    <t>Ward/ Area</t>
  </si>
  <si>
    <t>Hospital</t>
  </si>
  <si>
    <t>Section Totals and Compliance</t>
  </si>
  <si>
    <t>No of Questions Section 1</t>
  </si>
  <si>
    <t>No of Questions Section 5</t>
  </si>
  <si>
    <t>No of Questions Section 2</t>
  </si>
  <si>
    <t>No of Questions Section 6</t>
  </si>
  <si>
    <t>Overall Compliance</t>
  </si>
  <si>
    <t>Section 1</t>
  </si>
  <si>
    <t>Section 2</t>
  </si>
  <si>
    <t>Section 3</t>
  </si>
  <si>
    <t>Section 4</t>
  </si>
  <si>
    <t>Section 5</t>
  </si>
  <si>
    <t>Section</t>
  </si>
  <si>
    <t>% Compliance</t>
  </si>
  <si>
    <t>No in Current Audit</t>
  </si>
  <si>
    <t>Section 1: Totals and Compliance</t>
  </si>
  <si>
    <t>Section 2: Totals and Compliance</t>
  </si>
  <si>
    <t>No of Questions Section 7</t>
  </si>
  <si>
    <t>Quarter</t>
  </si>
  <si>
    <t>Quarter1</t>
  </si>
  <si>
    <t>Audit Period</t>
  </si>
  <si>
    <t>Specified Audit</t>
  </si>
  <si>
    <t>No in Specified Audit</t>
  </si>
  <si>
    <t>Section 1: Graphs</t>
  </si>
  <si>
    <t>Section 2 : Graphs</t>
  </si>
  <si>
    <t>Section 2: Graphs</t>
  </si>
  <si>
    <t>Quarter 1</t>
  </si>
  <si>
    <t>Quarter 2</t>
  </si>
  <si>
    <t>Quarter 3</t>
  </si>
  <si>
    <t>Quarter 4</t>
  </si>
  <si>
    <t>For the last recorded INEWS score was the Escalation &amp; Response Protocol adhered to in relation to frequency of observations monitoring?</t>
  </si>
  <si>
    <t>For the last recorded INEWS score was the Escalation &amp; Response Protocol adhered to in relation to minimum alert?</t>
  </si>
  <si>
    <t>Were the patient’s INEWS Score or parameters adjusted?</t>
  </si>
  <si>
    <t>Was the nurse in charge informed of INEWS Score?</t>
  </si>
  <si>
    <t>Was there an appropriate increase in the frequency of observations monitoring?</t>
  </si>
  <si>
    <t>Was the patient reviewed in a timely manner by the medical team (as per INEWS Escalation and Response Protocol)?</t>
  </si>
  <si>
    <t>Was there documented evidence of medical response to requested action or review?</t>
  </si>
  <si>
    <t>Did the Doctor formulate and document a post review plan of care?</t>
  </si>
  <si>
    <t>Was there documented evidence that a senior doctor was consulted when care was escalated?</t>
  </si>
  <si>
    <t>Was there documented evidence that the SHO consulted with a Registrar if no response to treatment?</t>
  </si>
  <si>
    <t>Was there documented evidence that a Registrar or Consultant reviewed the patient with an INEWS score ≥ 7?</t>
  </si>
  <si>
    <t>Was the response team activated?</t>
  </si>
  <si>
    <t>Was the patient transferred to a higher level of care where appropriate?</t>
  </si>
  <si>
    <t>Was the date populated?</t>
  </si>
  <si>
    <t>Was the time populated?</t>
  </si>
  <si>
    <t>Rationale and instructions / interventions section populated?</t>
  </si>
  <si>
    <t>Was the next medical review section populated?</t>
  </si>
  <si>
    <t>Was the Doctor’s signature present?</t>
  </si>
  <si>
    <t xml:space="preserve">INEWS Escalation &amp; Response Protocol Audit </t>
  </si>
  <si>
    <t>Audit Year</t>
  </si>
  <si>
    <t>Section 1:  INEWS Escalation &amp; Response Protocol</t>
  </si>
  <si>
    <t xml:space="preserve">INEWS Escalation &amp; Response Protocol Audit  </t>
  </si>
  <si>
    <t xml:space="preserve">Audited Period  </t>
  </si>
  <si>
    <t xml:space="preserve">Frequency of Audit </t>
  </si>
  <si>
    <t>Quarterly</t>
  </si>
  <si>
    <t>Sample Size</t>
  </si>
  <si>
    <t>Minimum of 5 Healthcare Records  per quarter  or 10 Healthcare Records twice a year</t>
  </si>
  <si>
    <t xml:space="preserve">Audit Compliance </t>
  </si>
  <si>
    <t>100% compliance.</t>
  </si>
  <si>
    <t>Collection</t>
  </si>
  <si>
    <t>Action Section</t>
  </si>
  <si>
    <t>Audit Definition</t>
  </si>
  <si>
    <t>Definition</t>
  </si>
  <si>
    <t>Numerator</t>
  </si>
  <si>
    <t>Denominator</t>
  </si>
  <si>
    <t>Number of Healthcare Records audited.</t>
  </si>
  <si>
    <t>Calculation</t>
  </si>
  <si>
    <t>(Numerator /Denominator) x 100</t>
  </si>
  <si>
    <r>
      <t xml:space="preserve">Number of Healthcare Records where </t>
    </r>
    <r>
      <rPr>
        <sz val="10"/>
        <rFont val="Arial"/>
        <family val="2"/>
      </rPr>
      <t>the last recorded INEWS score adhered to the minimum alert outlined in the Escalation &amp; Response Protocol.</t>
    </r>
  </si>
  <si>
    <r>
      <t xml:space="preserve">To comply with the audit the INEWS score or the parameter ranges </t>
    </r>
    <r>
      <rPr>
        <b/>
        <sz val="11"/>
        <rFont val="Calibri"/>
        <family val="2"/>
      </rPr>
      <t xml:space="preserve">must </t>
    </r>
    <r>
      <rPr>
        <sz val="11"/>
        <rFont val="Calibri"/>
        <family val="2"/>
      </rPr>
      <t>not be adjusted.</t>
    </r>
  </si>
  <si>
    <t>The number of Healthcare Records where the INEWS score or parameters ranges were not adjusted.</t>
  </si>
  <si>
    <r>
      <t>Number of Healthcare Records audited</t>
    </r>
    <r>
      <rPr>
        <b/>
        <u/>
        <sz val="11"/>
        <rFont val="Calibri"/>
        <family val="2"/>
      </rPr>
      <t xml:space="preserve"> </t>
    </r>
  </si>
  <si>
    <t>Is there a record in the Healthcare record demonstrating that the nurse in charge was informed of the INEWS score.</t>
  </si>
  <si>
    <t>Number of Healthcare Records that demonstrate that the nurse in charge was informed of the INEWS score.</t>
  </si>
  <si>
    <t>To comply with the audits did is the frequency of observation monitoring increase to reflect the minimum observation frequency recommended for the INEWS score.</t>
  </si>
  <si>
    <t>Number of Healthcare Records where there was an appropriate increase in the frequency of observation monitoring.</t>
  </si>
  <si>
    <t>To comply with the audit is there evidence in the Healthcare Record that the patient was reviewed by the medical team within the timeframe as per the INEWS Escalation and Response Protocol.</t>
  </si>
  <si>
    <t>Number of Healthcare Records where the patient was reviewed in a timely manner by the medical team (as per INEWS Escalation &amp; Response Protocol).</t>
  </si>
  <si>
    <t>To comply with the audit is there documentation in the Healthcare record of the medical response to the requested action or review.</t>
  </si>
  <si>
    <t>Number of Healthcare Records where there was documented evidence of medical response to requested action or review</t>
  </si>
  <si>
    <t>To comply with the audit is there evidences in the Healthcare Record of the medical team formulating and documenting a post review plan of care for the patient.</t>
  </si>
  <si>
    <t>Number of Healthcare Records where the doctor formulated and documented a post review plan of care.</t>
  </si>
  <si>
    <t>To comply with the audit is there evidence in the form of documentation in the Healthcare Record that a senior doctor (registrar or consultant) was consulted when the care was escalated as per INEWS Escalation &amp; Response Protocol. Where this in not applicable record N/A</t>
  </si>
  <si>
    <r>
      <t>Number of Healthcare Records where there was</t>
    </r>
    <r>
      <rPr>
        <sz val="10"/>
        <rFont val="Arial"/>
        <family val="2"/>
      </rPr>
      <t xml:space="preserve"> documented evidence that a senior doctor was consulted when care was escalated.</t>
    </r>
  </si>
  <si>
    <r>
      <t xml:space="preserve">Number of Healthcare Records audited </t>
    </r>
    <r>
      <rPr>
        <b/>
        <u/>
        <sz val="11"/>
        <rFont val="Calibri"/>
        <family val="2"/>
      </rPr>
      <t>minus</t>
    </r>
    <r>
      <rPr>
        <sz val="11"/>
        <rFont val="Calibri"/>
        <family val="2"/>
      </rPr>
      <t xml:space="preserve"> the number of non-applicable (N/A).</t>
    </r>
  </si>
  <si>
    <t>To comply with the audit is there documented evidences that the SHO consulted with a Registrar / Consultant if there was no response to treatment within 1 hour. Where this was not applicable record N/A.</t>
  </si>
  <si>
    <r>
      <t xml:space="preserve">Number of Healthcare records where there was </t>
    </r>
    <r>
      <rPr>
        <sz val="10"/>
        <rFont val="Arial"/>
        <family val="2"/>
      </rPr>
      <t>documented evidence that the SHO consulted with a Registrar / Consultant if no response to treatment within 1 hour.</t>
    </r>
  </si>
  <si>
    <t>To comply with the audit is there documented evidence that a Registrar / Consultant reviewed the patient with an INEWS score of greater or equal to 7. Where this is not applicable record N/A</t>
  </si>
  <si>
    <r>
      <t>Number of healthcare records where there is documented evidence</t>
    </r>
    <r>
      <rPr>
        <sz val="10"/>
        <rFont val="Arial"/>
        <family val="2"/>
      </rPr>
      <t xml:space="preserve"> that a Registrar or Consultant reviewed the patient with an INEWS score greater or equal to 7.</t>
    </r>
  </si>
  <si>
    <r>
      <t>Number of Healthcare Records audited</t>
    </r>
    <r>
      <rPr>
        <b/>
        <u/>
        <sz val="11"/>
        <rFont val="Calibri"/>
        <family val="2"/>
      </rPr>
      <t xml:space="preserve"> minus</t>
    </r>
    <r>
      <rPr>
        <sz val="11"/>
        <rFont val="Calibri"/>
        <family val="2"/>
      </rPr>
      <t xml:space="preserve"> the number of non-applicable (N/A).</t>
    </r>
  </si>
  <si>
    <t>To comply with the audit is there documented evidence that the patient was referred to a higher level of care.  If not applicable record N/A.</t>
  </si>
  <si>
    <t>The number of healthcare records where there is documented evidence the patient was referred to a higher level of care.</t>
  </si>
  <si>
    <t>To comply with the audit is there documentation that where applicable the response team was activated. If not applicable record N/A.</t>
  </si>
  <si>
    <t>The number of healthcare records where there is documented evidence that the response team was activated.</t>
  </si>
  <si>
    <r>
      <t xml:space="preserve"> Number of Healthcare Records audited</t>
    </r>
    <r>
      <rPr>
        <b/>
        <sz val="11"/>
        <rFont val="Calibri"/>
        <family val="2"/>
      </rPr>
      <t xml:space="preserve"> </t>
    </r>
    <r>
      <rPr>
        <b/>
        <u/>
        <sz val="11"/>
        <rFont val="Calibri"/>
        <family val="2"/>
      </rPr>
      <t>minus</t>
    </r>
    <r>
      <rPr>
        <sz val="11"/>
        <rFont val="Calibri"/>
        <family val="2"/>
      </rPr>
      <t xml:space="preserve"> the number of non-applicable (N/A).</t>
    </r>
  </si>
  <si>
    <t>To comply with the audit is there documented evidence that, where applicable, the patient was transferred to a higher level of care. If not applicable record N/A.</t>
  </si>
  <si>
    <t>Number of healthcare records where there is documentation that, where applicable, that the patient was transferred to a higher level of care.</t>
  </si>
  <si>
    <t>To comply with the audit is the Modified Escalation &amp; Response Protocol completed where applicable.</t>
  </si>
  <si>
    <t>The number of healthcare records where applicable the Modified Escalation &amp; Response Protocol was completed where applicable</t>
  </si>
  <si>
    <t>If the Modified Escalation &amp; Response Protocol was used by a Consultant or Registrar, complete the following audit questions</t>
  </si>
  <si>
    <t>To comply with the audit is the date section of the Modified Escalation &amp; Response Protocol completed. Where not applicable record N/A.</t>
  </si>
  <si>
    <t>Number of INEWS Patient Observations Charts where the date section of the Modified Escalation &amp; Response Protocol was completed. Where not applicable record N/A.</t>
  </si>
  <si>
    <t>Number of Healthcare Recorded audited.</t>
  </si>
  <si>
    <t>To comply with the audit is the time section of the Modified Escalation &amp; Response Protocol completed. Where not applicable record N/A.</t>
  </si>
  <si>
    <t>Number of INEWS Patient Observations Charts where the Time section of the Modified Escalation &amp; Response Protocol was completed.</t>
  </si>
  <si>
    <t>To comply with the audit is the Rationale and Instructions/ Interventions section of the Modified Escalation &amp; Response Protocol completed. Where not applicable record N/A.</t>
  </si>
  <si>
    <t>Number of INEWS Patient Observations Charts where the Rationale and Instructions/ Interventions section of the Modified Escalation &amp; Response Protocol was completed.</t>
  </si>
  <si>
    <t>To comply with the audit is the Next Medical Review section of the Modified Escalation &amp; Response Protocol completed. Where not applicable record N/A.</t>
  </si>
  <si>
    <t>Number of INEWS Patient Observations Charts where the Next Medical Review section of the Modified Escalation &amp; Response Protocol was completed.</t>
  </si>
  <si>
    <t>To comply with the audit is the Doctor signature and MCN section of the Modified Escalation &amp; Response Protocol completed. Where not applicable record N/A.</t>
  </si>
  <si>
    <t>Number of INEWS Patient Observations Charts where the Doctor signature and MCN section of the Modified Escalation &amp; Response Protocol was completed.</t>
  </si>
  <si>
    <t>1. For the last recorded INEWS score was the Escalation &amp; Response Protocol adhered to in relation to frequency of observations monitoring?</t>
  </si>
  <si>
    <t>Where the compliance is less that 80% it is proposed that local action plans are put in place, e.g. increase frequency of audits and identify problem areas. 
Quality improvement methodology should be applied to implement a sustainable solution for problem areas.</t>
  </si>
  <si>
    <t>2. For the last recorded INEWS score was the Escalation &amp; Response Protocol adhered to in relation to minimum alert?</t>
  </si>
  <si>
    <t>3. Were the patient’s INEWS Score or parameters adjusted?</t>
  </si>
  <si>
    <t>4. Was the nurse in charge informed of INEWS Score?</t>
  </si>
  <si>
    <t>5. Was there an appropriate increase in the frequency of observations monitoring?</t>
  </si>
  <si>
    <t>6. Was the patient reviewed in a timely manner by the medical team (as per INEWS Escalation and Response Protocol)?</t>
  </si>
  <si>
    <t>7. Was there documented evidence of medical response to requested action or review?</t>
  </si>
  <si>
    <t>8. Did the Doctor formulate and document a post review plan of care?</t>
  </si>
  <si>
    <t>9. Was there documented evidence that a senior doctor was consulted when care was escalated?</t>
  </si>
  <si>
    <t>10. Was there documented evidence that the SHO consulted with a Registrar if no response to treatment?</t>
  </si>
  <si>
    <t>11. Was there documented evidence that a Registrar or Consultant reviewed the patient with an INEWS score ≥ 7?</t>
  </si>
  <si>
    <t>12. Was the patient referred to a higher level of care?</t>
  </si>
  <si>
    <t>13. Was the response team activated?</t>
  </si>
  <si>
    <t>14. Was the patient transferred to a higher level of care where appropriate?</t>
  </si>
  <si>
    <t>15. If used by a Consultant or Registrar, was the Modified Escalation &amp; Response Protocol completed?</t>
  </si>
  <si>
    <t>16. Was the Date section completed?</t>
  </si>
  <si>
    <t>17. Was the Time section completed?</t>
  </si>
  <si>
    <t>18. Was the Rationale and Instructions / Interventions section completed?</t>
  </si>
  <si>
    <t>19. Was the Next Medical Review section completed?</t>
  </si>
  <si>
    <t>20. Was the Doctor signature and MCN section completed?</t>
  </si>
  <si>
    <r>
      <t xml:space="preserve">Collect data through audit of Health Care Record or Electronic Health Care Record.
</t>
    </r>
    <r>
      <rPr>
        <b/>
        <sz val="11.5"/>
        <rFont val="Calibri"/>
        <family val="2"/>
      </rPr>
      <t>Suggested approach:</t>
    </r>
    <r>
      <rPr>
        <sz val="11.5"/>
        <rFont val="Calibri"/>
        <family val="2"/>
      </rPr>
      <t xml:space="preserve">  Capture audit data at ward / unit level and correlate quarterly for review at hospital – level governance committee who have oversight of the ongoing performance and improvement of the INEWS system. (Leadership &amp; Governance Recommendations 29 – 30)</t>
    </r>
  </si>
  <si>
    <t>• Audit Year</t>
  </si>
  <si>
    <t>In the fields in the rows with the audit questions, populate with either Yes /No/ N/A by click on the arrow beside field and choose the relevant answer.</t>
  </si>
  <si>
    <t>Populate the Audit Period Section with the quarter that is being audited. Click on the field and use the dropdown menu to section the appropriate quarter.</t>
  </si>
  <si>
    <r>
      <t xml:space="preserve">In the audit </t>
    </r>
    <r>
      <rPr>
        <b/>
        <sz val="12"/>
        <rFont val="Calibri"/>
        <family val="2"/>
        <scheme val="minor"/>
      </rPr>
      <t>ExcelTool</t>
    </r>
    <r>
      <rPr>
        <sz val="12"/>
        <rFont val="Calibri"/>
        <family val="2"/>
        <scheme val="minor"/>
      </rPr>
      <t xml:space="preserve"> tab fill in the following in the space provided:</t>
    </r>
  </si>
  <si>
    <t>To comply with the audit is the minimum alert outlined in the INEWS Escalation &amp; Response Protocol adhered to for the recorded INEWS score.</t>
  </si>
  <si>
    <r>
      <t>Number of Healthcare Records where the</t>
    </r>
    <r>
      <rPr>
        <sz val="10"/>
        <rFont val="Arial"/>
        <family val="2"/>
      </rPr>
      <t xml:space="preserve"> last recorded INEWS score adhered to the minimum observation frequency outlined in the Escalation &amp; Response Protocol.</t>
    </r>
    <r>
      <rPr>
        <sz val="11"/>
        <rFont val="Calibri"/>
        <family val="2"/>
      </rPr>
      <t xml:space="preserve"> </t>
    </r>
  </si>
  <si>
    <t>To comply with the audit is the last set of INEWS Observations completed within the minimun observation frequency outlined in the INEWS Escalation &amp; Response Protocol for the recorded INEWS score.</t>
  </si>
  <si>
    <t xml:space="preserve">Practice Improvement Recommendations arising from the audit: </t>
  </si>
  <si>
    <t xml:space="preserve">Good Practice arising from the audit for Shared Learning: </t>
  </si>
  <si>
    <t>Responsibility</t>
  </si>
  <si>
    <t>Perform this audit on the healthcare records  of patients who triggered as follows:
·       Trigger an INEWS score of 3 or more.
·       Transferred to higher level of care.
·       Had an unanticipated cardiopulmonary arrest and/or unplanned admission/readmission to ICU.
·       Escalated to urgent or emergency team care.</t>
  </si>
  <si>
    <t xml:space="preserve"> Section 2: Modified Escalation &amp; Response Protocol Completion (if applicable): </t>
  </si>
  <si>
    <t>Was the use of the Modified Escalation &amp; Response Protocol indicated?</t>
  </si>
  <si>
    <t>If used was it completed by a senior clinician (i.e Consultant or Registrar )?</t>
  </si>
  <si>
    <t>If used was it completed by a senior clinician
(i.e Consultant or Registrar )?</t>
  </si>
  <si>
    <t>For the purposes of the audit the relevant 'Episode of Care' commences from the time that one of the events mentioned above occurs.</t>
  </si>
  <si>
    <t xml:space="preserve">Graph </t>
  </si>
  <si>
    <t>Formula</t>
  </si>
  <si>
    <t xml:space="preserve">Comparions </t>
  </si>
  <si>
    <t>The result will be automatically updated into the Result Tab, Result Specified Audit Tab and the Comparison Tab from the ExceTool Tab.</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</si>
</sst>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dd/mm/yyyy;@"/>
    <numFmt numFmtId="166" formatCode="0.0"/>
  </numFmts>
  <fonts count="15" x14ac:knownFonts="1">
    <font>
      <sz val="10"/>
      <name val="Arial"/>
    </font>
    <font>
      <b/>
      <sz val="10"/>
      <name val="Arial"/>
      <family val="2"/>
    </font>
    <font>
      <b/>
      <sz val="9"/>
      <name val="Arial"/>
      <family val="2"/>
    </font>
    <font>
      <sz val="9"/>
      <name val="Arial"/>
      <family val="2"/>
    </font>
    <font>
      <sz val="10"/>
      <name val="Arial"/>
      <family val="2"/>
    </font>
    <font>
      <b/>
      <sz val="12"/>
      <name val="Arial"/>
      <family val="2"/>
    </font>
    <font>
      <sz val="12"/>
      <name val="Arial"/>
      <family val="2"/>
    </font>
    <font>
      <sz val="11"/>
      <name val="Calibri"/>
      <family val="2"/>
    </font>
    <font>
      <b/>
      <sz val="11"/>
      <name val="Calibri"/>
      <family val="2"/>
    </font>
    <font>
      <sz val="11.5"/>
      <name val="Calibri"/>
      <family val="2"/>
    </font>
    <font>
      <b/>
      <u/>
      <sz val="11"/>
      <name val="Calibri"/>
      <family val="2"/>
    </font>
    <font>
      <b/>
      <sz val="11.5"/>
      <name val="Calibri"/>
      <family val="2"/>
    </font>
    <font>
      <b/>
      <sz val="14"/>
      <color theme="0"/>
      <name val="Calibri"/>
      <family val="2"/>
    </font>
    <font>
      <sz val="12"/>
      <name val="Calibri"/>
      <family val="2"/>
      <scheme val="minor"/>
    </font>
    <font>
      <b/>
      <sz val="12"/>
      <name val="Calibri"/>
      <family val="2"/>
      <scheme val="minor"/>
    </font>
  </fonts>
  <fills count="9">
    <fill>
      <patternFill patternType="none"/>
    </fill>
    <fill>
      <patternFill patternType="gray125"/>
    </fill>
    <fill>
      <patternFill patternType="solid">
        <fgColor indexed="50"/>
        <bgColor indexed="64"/>
      </patternFill>
    </fill>
    <fill>
      <patternFill patternType="solid">
        <fgColor indexed="43"/>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solid">
        <fgColor theme="6" tint="0.39997558519241921"/>
        <bgColor indexed="64"/>
      </patternFill>
    </fill>
    <fill>
      <patternFill patternType="solid">
        <fgColor theme="6" tint="0.7999816888943144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theme="6" tint="0.39997558519241921"/>
      </left>
      <right style="thin">
        <color indexed="64"/>
      </right>
      <top/>
      <bottom/>
      <diagonal/>
    </border>
    <border>
      <left style="thin">
        <color theme="6" tint="0.39997558519241921"/>
      </left>
      <right/>
      <top/>
      <bottom/>
      <diagonal/>
    </border>
    <border>
      <left style="medium">
        <color theme="6" tint="0.39997558519241921"/>
      </left>
      <right style="medium">
        <color theme="6" tint="0.39997558519241921"/>
      </right>
      <top style="medium">
        <color theme="6" tint="0.39997558519241921"/>
      </top>
      <bottom style="medium">
        <color theme="6" tint="0.39997558519241921"/>
      </bottom>
      <diagonal/>
    </border>
    <border>
      <left style="medium">
        <color theme="6" tint="0.39997558519241921"/>
      </left>
      <right/>
      <top style="medium">
        <color theme="6" tint="0.39997558519241921"/>
      </top>
      <bottom/>
      <diagonal/>
    </border>
    <border>
      <left style="medium">
        <color theme="6" tint="0.39997558519241921"/>
      </left>
      <right/>
      <top/>
      <bottom/>
      <diagonal/>
    </border>
    <border>
      <left style="medium">
        <color theme="6" tint="0.39997558519241921"/>
      </left>
      <right/>
      <top style="medium">
        <color theme="6" tint="0.39997558519241921"/>
      </top>
      <bottom style="medium">
        <color theme="6" tint="0.39997558519241921"/>
      </bottom>
      <diagonal/>
    </border>
    <border>
      <left style="thin">
        <color theme="6" tint="0.39997558519241921"/>
      </left>
      <right style="medium">
        <color theme="6" tint="0.39997558519241921"/>
      </right>
      <top style="medium">
        <color theme="6" tint="0.39997558519241921"/>
      </top>
      <bottom style="medium">
        <color theme="6" tint="0.39997558519241921"/>
      </bottom>
      <diagonal/>
    </border>
    <border>
      <left/>
      <right style="medium">
        <color theme="6" tint="0.39997558519241921"/>
      </right>
      <top style="medium">
        <color theme="6" tint="0.39997558519241921"/>
      </top>
      <bottom style="medium">
        <color theme="6" tint="0.39997558519241921"/>
      </bottom>
      <diagonal/>
    </border>
    <border>
      <left style="medium">
        <color theme="6" tint="0.39997558519241921"/>
      </left>
      <right style="medium">
        <color theme="6" tint="0.39997558519241921"/>
      </right>
      <top style="medium">
        <color theme="6" tint="0.39997558519241921"/>
      </top>
      <bottom style="thin">
        <color theme="6" tint="0.39997558519241921"/>
      </bottom>
      <diagonal/>
    </border>
    <border>
      <left style="medium">
        <color theme="6" tint="0.39997558519241921"/>
      </left>
      <right style="thin">
        <color indexed="64"/>
      </right>
      <top/>
      <bottom/>
      <diagonal/>
    </border>
    <border>
      <left style="thin">
        <color indexed="64"/>
      </left>
      <right style="medium">
        <color theme="6" tint="0.39997558519241921"/>
      </right>
      <top/>
      <bottom/>
      <diagonal/>
    </border>
    <border>
      <left style="medium">
        <color theme="6" tint="0.39997558519241921"/>
      </left>
      <right style="thin">
        <color indexed="64"/>
      </right>
      <top style="medium">
        <color theme="6" tint="0.39997558519241921"/>
      </top>
      <bottom/>
      <diagonal/>
    </border>
    <border>
      <left style="thin">
        <color indexed="64"/>
      </left>
      <right style="medium">
        <color theme="6" tint="0.39997558519241921"/>
      </right>
      <top style="medium">
        <color theme="6" tint="0.39997558519241921"/>
      </top>
      <bottom/>
      <diagonal/>
    </border>
    <border>
      <left/>
      <right style="medium">
        <color theme="6" tint="0.39997558519241921"/>
      </right>
      <top style="medium">
        <color theme="6" tint="0.39997558519241921"/>
      </top>
      <bottom style="thin">
        <color theme="6" tint="0.39997558519241921"/>
      </bottom>
      <diagonal/>
    </border>
    <border>
      <left/>
      <right style="medium">
        <color theme="6" tint="0.39997558519241921"/>
      </right>
      <top style="thin">
        <color theme="6" tint="0.39997558519241921"/>
      </top>
      <bottom style="thin">
        <color theme="6" tint="0.39997558519241921"/>
      </bottom>
      <diagonal/>
    </border>
    <border>
      <left style="medium">
        <color theme="6" tint="0.39997558519241921"/>
      </left>
      <right style="medium">
        <color theme="6" tint="0.39997558519241921"/>
      </right>
      <top style="medium">
        <color theme="6" tint="0.39997558519241921"/>
      </top>
      <bottom/>
      <diagonal/>
    </border>
    <border>
      <left style="medium">
        <color theme="6" tint="0.39997558519241921"/>
      </left>
      <right style="medium">
        <color theme="6" tint="0.39997558519241921"/>
      </right>
      <top style="thin">
        <color theme="6" tint="0.39997558519241921"/>
      </top>
      <bottom/>
      <diagonal/>
    </border>
    <border>
      <left style="thin">
        <color theme="6" tint="0.39997558519241921"/>
      </left>
      <right style="medium">
        <color theme="6" tint="0.39997558519241921"/>
      </right>
      <top style="medium">
        <color theme="6" tint="0.39997558519241921"/>
      </top>
      <bottom/>
      <diagonal/>
    </border>
    <border>
      <left style="medium">
        <color theme="6" tint="0.39997558519241921"/>
      </left>
      <right style="thin">
        <color theme="6" tint="0.39997558519241921"/>
      </right>
      <top/>
      <bottom/>
      <diagonal/>
    </border>
    <border>
      <left style="medium">
        <color theme="6" tint="0.39997558519241921"/>
      </left>
      <right style="thin">
        <color theme="6" tint="0.39997558519241921"/>
      </right>
      <top style="medium">
        <color theme="6" tint="0.39997558519241921"/>
      </top>
      <bottom/>
      <diagonal/>
    </border>
    <border>
      <left/>
      <right style="medium">
        <color theme="6" tint="0.39997558519241921"/>
      </right>
      <top/>
      <bottom/>
      <diagonal/>
    </border>
    <border>
      <left style="medium">
        <color theme="6" tint="0.39997558519241921"/>
      </left>
      <right style="thin">
        <color indexed="64"/>
      </right>
      <top style="medium">
        <color theme="6" tint="0.39997558519241921"/>
      </top>
      <bottom style="medium">
        <color theme="6" tint="0.39997558519241921"/>
      </bottom>
      <diagonal/>
    </border>
    <border>
      <left style="thin">
        <color indexed="64"/>
      </left>
      <right style="medium">
        <color theme="6" tint="0.39997558519241921"/>
      </right>
      <top style="medium">
        <color theme="6" tint="0.39997558519241921"/>
      </top>
      <bottom style="medium">
        <color theme="6" tint="0.39997558519241921"/>
      </bottom>
      <diagonal/>
    </border>
    <border>
      <left/>
      <right style="medium">
        <color theme="6" tint="0.39997558519241921"/>
      </right>
      <top style="medium">
        <color theme="6" tint="0.39997558519241921"/>
      </top>
      <bottom/>
      <diagonal/>
    </border>
    <border>
      <left style="medium">
        <color theme="6" tint="0.39997558519241921"/>
      </left>
      <right style="medium">
        <color theme="6" tint="0.39997558519241921"/>
      </right>
      <top style="thin">
        <color theme="6" tint="0.39997558519241921"/>
      </top>
      <bottom style="medium">
        <color theme="6" tint="0.39997558519241921"/>
      </bottom>
      <diagonal/>
    </border>
    <border>
      <left style="thin">
        <color theme="6" tint="0.39997558519241921"/>
      </left>
      <right style="thin">
        <color indexed="64"/>
      </right>
      <top style="medium">
        <color theme="6" tint="0.39997558519241921"/>
      </top>
      <bottom/>
      <diagonal/>
    </border>
    <border>
      <left/>
      <right style="thin">
        <color theme="6" tint="0.39997558519241921"/>
      </right>
      <top style="medium">
        <color theme="6" tint="0.39997558519241921"/>
      </top>
      <bottom/>
      <diagonal/>
    </border>
    <border>
      <left style="thin">
        <color indexed="64"/>
      </left>
      <right/>
      <top style="medium">
        <color theme="6" tint="0.39997558519241921"/>
      </top>
      <bottom/>
      <diagonal/>
    </border>
    <border>
      <left/>
      <right/>
      <top style="medium">
        <color theme="6" tint="0.39997558519241921"/>
      </top>
      <bottom/>
      <diagonal/>
    </border>
    <border>
      <left style="thin">
        <color indexed="64"/>
      </left>
      <right/>
      <top/>
      <bottom/>
      <diagonal/>
    </border>
    <border>
      <left style="thin">
        <color theme="6" tint="0.39997558519241921"/>
      </left>
      <right style="thin">
        <color theme="6" tint="0.39997558519241921"/>
      </right>
      <top style="medium">
        <color theme="6" tint="0.39997558519241921"/>
      </top>
      <bottom/>
      <diagonal/>
    </border>
    <border>
      <left style="thin">
        <color theme="6" tint="0.39997558519241921"/>
      </left>
      <right/>
      <top style="medium">
        <color theme="6" tint="0.39997558519241921"/>
      </top>
      <bottom/>
      <diagonal/>
    </border>
    <border>
      <left style="thin">
        <color theme="6" tint="0.39997558519241921"/>
      </left>
      <right style="thin">
        <color indexed="64"/>
      </right>
      <top style="medium">
        <color theme="6" tint="0.39997558519241921"/>
      </top>
      <bottom style="medium">
        <color theme="6" tint="0.39997558519241921"/>
      </bottom>
      <diagonal/>
    </border>
    <border>
      <left style="thin">
        <color indexed="64"/>
      </left>
      <right/>
      <top style="medium">
        <color theme="6" tint="0.39997558519241921"/>
      </top>
      <bottom style="medium">
        <color theme="6" tint="0.39997558519241921"/>
      </bottom>
      <diagonal/>
    </border>
    <border>
      <left/>
      <right/>
      <top style="medium">
        <color theme="6" tint="0.39997558519241921"/>
      </top>
      <bottom style="medium">
        <color theme="6" tint="0.39997558519241921"/>
      </bottom>
      <diagonal/>
    </border>
    <border>
      <left/>
      <right/>
      <top/>
      <bottom style="medium">
        <color theme="6" tint="0.399975585192419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6" tint="0.39997558519241921"/>
      </left>
      <right/>
      <top style="medium">
        <color theme="6" tint="0.39997558519241921"/>
      </top>
      <bottom style="medium">
        <color theme="6" tint="0.39997558519241921"/>
      </bottom>
      <diagonal/>
    </border>
    <border>
      <left/>
      <right style="thin">
        <color theme="6" tint="0.39997558519241921"/>
      </right>
      <top style="medium">
        <color theme="6" tint="0.39997558519241921"/>
      </top>
      <bottom style="medium">
        <color theme="6" tint="0.39997558519241921"/>
      </bottom>
      <diagonal/>
    </border>
    <border>
      <left/>
      <right style="thin">
        <color theme="6" tint="0.59999389629810485"/>
      </right>
      <top/>
      <bottom/>
      <diagonal/>
    </border>
    <border>
      <left style="medium">
        <color theme="6" tint="0.39997558519241921"/>
      </left>
      <right style="thin">
        <color theme="6" tint="0.59999389629810485"/>
      </right>
      <top style="medium">
        <color theme="6" tint="0.39997558519241921"/>
      </top>
      <bottom style="medium">
        <color theme="6" tint="0.39997558519241921"/>
      </bottom>
      <diagonal/>
    </border>
    <border>
      <left/>
      <right style="thin">
        <color theme="6" tint="0.59999389629810485"/>
      </right>
      <top style="medium">
        <color theme="6" tint="0.39997558519241921"/>
      </top>
      <bottom style="medium">
        <color theme="6" tint="0.39997558519241921"/>
      </bottom>
      <diagonal/>
    </border>
    <border>
      <left/>
      <right style="thin">
        <color theme="6" tint="0.59999389629810485"/>
      </right>
      <top/>
      <bottom style="medium">
        <color theme="6" tint="0.39997558519241921"/>
      </bottom>
      <diagonal/>
    </border>
    <border>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343">
    <xf numFmtId="0" fontId="0" fillId="0" borderId="0" xfId="0"/>
    <xf numFmtId="0" fontId="0" fillId="0" borderId="0" xfId="0" applyFill="1" applyBorder="1"/>
    <xf numFmtId="0" fontId="0" fillId="0" borderId="0" xfId="0" applyProtection="1">
      <protection locked="0"/>
    </xf>
    <xf numFmtId="0" fontId="0" fillId="0" borderId="0" xfId="0" applyBorder="1" applyAlignment="1" applyProtection="1">
      <protection locked="0"/>
    </xf>
    <xf numFmtId="0" fontId="3" fillId="0" borderId="0" xfId="0" applyFont="1" applyFill="1" applyBorder="1" applyAlignment="1" applyProtection="1">
      <protection locked="0"/>
    </xf>
    <xf numFmtId="0" fontId="3" fillId="0" borderId="0" xfId="0" applyFont="1" applyFill="1" applyBorder="1" applyProtection="1">
      <protection locked="0"/>
    </xf>
    <xf numFmtId="0" fontId="2" fillId="0" borderId="0" xfId="0" applyFont="1" applyFill="1" applyBorder="1" applyAlignment="1" applyProtection="1">
      <alignment horizontal="center"/>
      <protection locked="0"/>
    </xf>
    <xf numFmtId="164" fontId="0" fillId="0" borderId="0" xfId="0" applyNumberFormat="1" applyBorder="1" applyAlignment="1" applyProtection="1">
      <protection locked="0"/>
    </xf>
    <xf numFmtId="0" fontId="0" fillId="0" borderId="0" xfId="0" applyFill="1" applyProtection="1">
      <protection locked="0"/>
    </xf>
    <xf numFmtId="0" fontId="0" fillId="0" borderId="0" xfId="0" applyBorder="1"/>
    <xf numFmtId="0" fontId="2" fillId="3" borderId="1" xfId="0" applyFont="1" applyFill="1" applyBorder="1" applyAlignment="1" applyProtection="1">
      <alignment horizontal="center"/>
      <protection hidden="1"/>
    </xf>
    <xf numFmtId="0" fontId="1" fillId="4" borderId="1" xfId="0" applyFont="1" applyFill="1" applyBorder="1" applyAlignment="1" applyProtection="1">
      <alignment horizontal="center"/>
      <protection hidden="1"/>
    </xf>
    <xf numFmtId="0" fontId="2" fillId="0" borderId="0" xfId="0" applyFont="1" applyFill="1" applyBorder="1" applyAlignment="1" applyProtection="1">
      <alignment horizontal="center"/>
      <protection hidden="1"/>
    </xf>
    <xf numFmtId="0" fontId="0" fillId="0" borderId="0" xfId="0" applyBorder="1" applyAlignment="1" applyProtection="1">
      <alignment horizontal="center"/>
      <protection hidden="1"/>
    </xf>
    <xf numFmtId="0" fontId="3" fillId="0" borderId="0" xfId="0" applyFont="1" applyFill="1" applyBorder="1" applyAlignment="1" applyProtection="1">
      <alignment horizontal="center"/>
      <protection hidden="1"/>
    </xf>
    <xf numFmtId="0" fontId="1" fillId="0" borderId="1" xfId="0" applyFont="1" applyBorder="1" applyProtection="1">
      <protection hidden="1"/>
    </xf>
    <xf numFmtId="0" fontId="1" fillId="0" borderId="1" xfId="0" applyFont="1" applyBorder="1" applyAlignment="1" applyProtection="1">
      <protection hidden="1"/>
    </xf>
    <xf numFmtId="0" fontId="0" fillId="0" borderId="1" xfId="0" applyBorder="1" applyProtection="1">
      <protection hidden="1"/>
    </xf>
    <xf numFmtId="166" fontId="0" fillId="0" borderId="1" xfId="0" applyNumberFormat="1" applyBorder="1" applyAlignment="1" applyProtection="1">
      <protection hidden="1"/>
    </xf>
    <xf numFmtId="0" fontId="2" fillId="3" borderId="0" xfId="0" applyFont="1" applyFill="1" applyBorder="1" applyAlignment="1" applyProtection="1">
      <alignment horizontal="center"/>
      <protection hidden="1"/>
    </xf>
    <xf numFmtId="0" fontId="1" fillId="0" borderId="0" xfId="0" applyFont="1" applyBorder="1" applyAlignment="1" applyProtection="1">
      <alignment horizontal="center" wrapText="1"/>
      <protection hidden="1"/>
    </xf>
    <xf numFmtId="0" fontId="1" fillId="4" borderId="0" xfId="0" applyFont="1" applyFill="1" applyBorder="1" applyAlignment="1" applyProtection="1">
      <alignment horizontal="center"/>
      <protection hidden="1"/>
    </xf>
    <xf numFmtId="0" fontId="0" fillId="6" borderId="1" xfId="0" applyFill="1" applyBorder="1" applyProtection="1">
      <protection hidden="1"/>
    </xf>
    <xf numFmtId="166" fontId="0" fillId="6" borderId="1" xfId="0" applyNumberFormat="1" applyFill="1" applyBorder="1" applyAlignment="1" applyProtection="1">
      <protection hidden="1"/>
    </xf>
    <xf numFmtId="0" fontId="1" fillId="0" borderId="0" xfId="0" applyFont="1" applyFill="1" applyBorder="1" applyAlignment="1" applyProtection="1">
      <alignment horizontal="center" wrapText="1"/>
      <protection hidden="1"/>
    </xf>
    <xf numFmtId="0" fontId="1" fillId="0" borderId="0" xfId="0" applyFont="1" applyFill="1" applyBorder="1" applyAlignment="1" applyProtection="1">
      <alignment horizontal="center"/>
      <protection hidden="1"/>
    </xf>
    <xf numFmtId="0" fontId="2" fillId="0" borderId="1" xfId="0" applyFont="1" applyFill="1" applyBorder="1" applyAlignment="1" applyProtection="1">
      <alignment horizontal="center" wrapText="1"/>
      <protection hidden="1"/>
    </xf>
    <xf numFmtId="0" fontId="2" fillId="0" borderId="0" xfId="0" applyFont="1" applyFill="1" applyBorder="1" applyAlignment="1" applyProtection="1">
      <alignment horizontal="center" wrapText="1"/>
      <protection hidden="1"/>
    </xf>
    <xf numFmtId="0" fontId="1" fillId="0" borderId="1" xfId="0" applyFont="1" applyBorder="1" applyAlignment="1" applyProtection="1">
      <alignment wrapText="1"/>
      <protection hidden="1"/>
    </xf>
    <xf numFmtId="0" fontId="1" fillId="0" borderId="2" xfId="0" applyFont="1" applyBorder="1" applyAlignment="1" applyProtection="1">
      <alignment wrapText="1"/>
      <protection hidden="1"/>
    </xf>
    <xf numFmtId="0" fontId="4" fillId="0" borderId="2" xfId="0" applyFont="1" applyBorder="1" applyAlignment="1" applyProtection="1">
      <alignment wrapText="1"/>
      <protection hidden="1"/>
    </xf>
    <xf numFmtId="0" fontId="1" fillId="6" borderId="2" xfId="0" applyFont="1" applyFill="1" applyBorder="1" applyAlignment="1" applyProtection="1">
      <alignment wrapText="1"/>
      <protection hidden="1"/>
    </xf>
    <xf numFmtId="0" fontId="1" fillId="0" borderId="1" xfId="0" applyFont="1" applyBorder="1" applyAlignment="1" applyProtection="1">
      <alignment horizontal="center" wrapText="1"/>
      <protection locked="0"/>
    </xf>
    <xf numFmtId="0" fontId="4" fillId="0" borderId="1" xfId="0" applyFont="1" applyBorder="1" applyAlignment="1" applyProtection="1">
      <alignment horizontal="center" wrapText="1"/>
      <protection locked="0"/>
    </xf>
    <xf numFmtId="0" fontId="0" fillId="0" borderId="0" xfId="0" applyAlignment="1" applyProtection="1">
      <alignment wrapText="1"/>
      <protection locked="0"/>
    </xf>
    <xf numFmtId="0" fontId="0" fillId="2" borderId="0" xfId="0" applyFill="1" applyProtection="1"/>
    <xf numFmtId="0" fontId="0" fillId="0" borderId="0" xfId="0" applyProtection="1"/>
    <xf numFmtId="0" fontId="0" fillId="0" borderId="0" xfId="0" applyBorder="1" applyAlignment="1" applyProtection="1"/>
    <xf numFmtId="0" fontId="3" fillId="0" borderId="0" xfId="0" applyFont="1" applyFill="1" applyBorder="1" applyAlignment="1" applyProtection="1"/>
    <xf numFmtId="0" fontId="3" fillId="0" borderId="0" xfId="0" applyFont="1" applyFill="1" applyBorder="1" applyProtection="1"/>
    <xf numFmtId="0" fontId="2" fillId="0" borderId="0" xfId="0" applyFont="1" applyFill="1" applyBorder="1" applyAlignment="1" applyProtection="1">
      <alignment horizontal="center"/>
    </xf>
    <xf numFmtId="164" fontId="0" fillId="0" borderId="0" xfId="0" applyNumberFormat="1" applyBorder="1" applyAlignment="1" applyProtection="1"/>
    <xf numFmtId="0" fontId="0" fillId="2" borderId="7" xfId="0" applyFill="1" applyBorder="1" applyProtection="1"/>
    <xf numFmtId="0" fontId="0" fillId="6" borderId="1" xfId="0" applyFill="1" applyBorder="1" applyProtection="1"/>
    <xf numFmtId="0" fontId="4" fillId="6" borderId="1" xfId="0" applyFont="1" applyFill="1" applyBorder="1" applyAlignment="1" applyProtection="1">
      <alignment wrapText="1"/>
    </xf>
    <xf numFmtId="0" fontId="0" fillId="0" borderId="0" xfId="0" applyFill="1" applyProtection="1"/>
    <xf numFmtId="0" fontId="1" fillId="0" borderId="1" xfId="0" applyFont="1" applyBorder="1" applyAlignment="1" applyProtection="1">
      <alignment horizontal="center" wrapText="1"/>
    </xf>
    <xf numFmtId="0" fontId="4" fillId="0" borderId="1" xfId="0" applyFont="1" applyBorder="1" applyAlignment="1" applyProtection="1">
      <alignment horizontal="center" wrapText="1"/>
    </xf>
    <xf numFmtId="0" fontId="0" fillId="0" borderId="0" xfId="0" applyAlignment="1" applyProtection="1">
      <alignment wrapText="1"/>
    </xf>
    <xf numFmtId="0" fontId="0" fillId="0" borderId="0" xfId="0" applyFill="1" applyBorder="1" applyAlignment="1" applyProtection="1">
      <alignment horizontal="center"/>
    </xf>
    <xf numFmtId="0" fontId="2" fillId="0" borderId="2" xfId="0" applyFont="1" applyFill="1" applyBorder="1" applyAlignment="1" applyProtection="1">
      <alignment horizontal="center" wrapText="1"/>
      <protection hidden="1"/>
    </xf>
    <xf numFmtId="166" fontId="2" fillId="3" borderId="0" xfId="0" applyNumberFormat="1" applyFont="1" applyFill="1" applyBorder="1" applyAlignment="1" applyProtection="1">
      <alignment horizontal="center"/>
      <protection hidden="1"/>
    </xf>
    <xf numFmtId="166" fontId="2" fillId="0" borderId="0" xfId="0" applyNumberFormat="1" applyFont="1" applyFill="1" applyBorder="1" applyAlignment="1" applyProtection="1">
      <alignment horizontal="center"/>
      <protection hidden="1"/>
    </xf>
    <xf numFmtId="166" fontId="4" fillId="0" borderId="1" xfId="0" applyNumberFormat="1" applyFont="1" applyBorder="1" applyAlignment="1" applyProtection="1">
      <alignment horizontal="center"/>
      <protection hidden="1"/>
    </xf>
    <xf numFmtId="166" fontId="0" fillId="0" borderId="0" xfId="0" applyNumberFormat="1" applyProtection="1">
      <protection locked="0"/>
    </xf>
    <xf numFmtId="166" fontId="1" fillId="0" borderId="0" xfId="0" applyNumberFormat="1" applyFont="1" applyBorder="1" applyAlignment="1" applyProtection="1">
      <alignment horizontal="center" wrapText="1"/>
      <protection hidden="1"/>
    </xf>
    <xf numFmtId="166" fontId="0" fillId="0" borderId="0" xfId="0" applyNumberFormat="1" applyBorder="1" applyAlignment="1" applyProtection="1">
      <alignment horizontal="center"/>
      <protection hidden="1"/>
    </xf>
    <xf numFmtId="166" fontId="3" fillId="0" borderId="0" xfId="0" applyNumberFormat="1" applyFont="1" applyFill="1" applyBorder="1" applyAlignment="1" applyProtection="1">
      <alignment horizontal="center"/>
      <protection hidden="1"/>
    </xf>
    <xf numFmtId="1" fontId="2" fillId="3" borderId="1" xfId="0" applyNumberFormat="1" applyFont="1" applyFill="1" applyBorder="1" applyAlignment="1" applyProtection="1">
      <alignment horizontal="center"/>
      <protection hidden="1"/>
    </xf>
    <xf numFmtId="1" fontId="1" fillId="4" borderId="1" xfId="0" applyNumberFormat="1" applyFont="1" applyFill="1" applyBorder="1" applyAlignment="1" applyProtection="1">
      <alignment horizontal="center"/>
      <protection hidden="1"/>
    </xf>
    <xf numFmtId="0" fontId="2" fillId="0" borderId="1" xfId="0" applyFont="1" applyFill="1" applyBorder="1" applyAlignment="1" applyProtection="1">
      <alignment horizontal="center" wrapText="1"/>
      <protection locked="0" hidden="1"/>
    </xf>
    <xf numFmtId="0" fontId="1" fillId="0" borderId="0" xfId="0" applyFont="1" applyAlignment="1" applyProtection="1">
      <alignment wrapText="1"/>
      <protection locked="0"/>
    </xf>
    <xf numFmtId="0" fontId="1" fillId="0" borderId="0" xfId="0" applyFont="1" applyAlignment="1" applyProtection="1">
      <alignment wrapText="1"/>
    </xf>
    <xf numFmtId="0" fontId="8" fillId="0" borderId="0" xfId="0" applyFont="1" applyFill="1" applyBorder="1" applyAlignment="1">
      <alignment vertical="center" wrapText="1"/>
    </xf>
    <xf numFmtId="0" fontId="4" fillId="0" borderId="0" xfId="0" applyFont="1" applyFill="1" applyBorder="1"/>
    <xf numFmtId="0" fontId="7" fillId="0" borderId="0" xfId="0" applyFont="1" applyFill="1" applyBorder="1" applyAlignment="1">
      <alignment vertical="center" wrapText="1"/>
    </xf>
    <xf numFmtId="0" fontId="8" fillId="0" borderId="9" xfId="0" applyFont="1" applyFill="1" applyBorder="1" applyAlignment="1">
      <alignment vertical="center" wrapText="1"/>
    </xf>
    <xf numFmtId="0" fontId="8" fillId="0" borderId="11" xfId="0" applyFont="1" applyFill="1" applyBorder="1" applyAlignment="1">
      <alignment vertical="center" wrapText="1"/>
    </xf>
    <xf numFmtId="0" fontId="8" fillId="0" borderId="12" xfId="0" applyFont="1" applyFill="1" applyBorder="1" applyAlignment="1">
      <alignment vertical="center" wrapText="1"/>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0" fontId="7" fillId="0" borderId="14" xfId="0" applyFont="1" applyFill="1" applyBorder="1" applyAlignment="1">
      <alignment vertical="center" wrapText="1"/>
    </xf>
    <xf numFmtId="0" fontId="8" fillId="0" borderId="10" xfId="0" applyFont="1" applyFill="1" applyBorder="1" applyAlignment="1">
      <alignment vertical="center" wrapText="1"/>
    </xf>
    <xf numFmtId="0" fontId="7" fillId="0" borderId="10" xfId="0" applyFont="1" applyFill="1" applyBorder="1" applyAlignment="1">
      <alignment vertical="center" wrapText="1"/>
    </xf>
    <xf numFmtId="0" fontId="7" fillId="0" borderId="21" xfId="0" applyFont="1" applyFill="1" applyBorder="1" applyAlignment="1">
      <alignment vertical="center" wrapText="1"/>
    </xf>
    <xf numFmtId="0" fontId="7" fillId="0" borderId="22" xfId="0" applyFont="1" applyFill="1" applyBorder="1" applyAlignment="1">
      <alignment vertical="center" wrapText="1"/>
    </xf>
    <xf numFmtId="0" fontId="8" fillId="0" borderId="23" xfId="0" applyFont="1" applyFill="1" applyBorder="1" applyAlignment="1">
      <alignment vertical="center" wrapText="1"/>
    </xf>
    <xf numFmtId="0" fontId="7" fillId="0" borderId="24" xfId="0" applyFont="1" applyFill="1" applyBorder="1" applyAlignment="1">
      <alignment vertical="center" wrapText="1"/>
    </xf>
    <xf numFmtId="0" fontId="7" fillId="0" borderId="16" xfId="0" applyFont="1" applyFill="1" applyBorder="1" applyAlignment="1">
      <alignment vertical="center" wrapText="1"/>
    </xf>
    <xf numFmtId="0" fontId="7" fillId="0" borderId="23" xfId="0" applyFont="1" applyFill="1" applyBorder="1" applyAlignment="1">
      <alignment vertical="center" wrapText="1"/>
    </xf>
    <xf numFmtId="0" fontId="7" fillId="0" borderId="25" xfId="0" applyFont="1" applyFill="1" applyBorder="1" applyAlignment="1">
      <alignment vertical="center" wrapText="1"/>
    </xf>
    <xf numFmtId="0" fontId="8" fillId="0" borderId="26" xfId="0" applyFont="1" applyFill="1" applyBorder="1" applyAlignment="1">
      <alignment vertical="center" wrapText="1"/>
    </xf>
    <xf numFmtId="0" fontId="8" fillId="0" borderId="27" xfId="0" applyFont="1" applyFill="1" applyBorder="1" applyAlignment="1">
      <alignment vertical="center" wrapText="1"/>
    </xf>
    <xf numFmtId="0" fontId="7" fillId="0" borderId="28" xfId="0" applyFont="1" applyFill="1" applyBorder="1" applyAlignment="1">
      <alignment vertical="center" wrapText="1"/>
    </xf>
    <xf numFmtId="0" fontId="7" fillId="0" borderId="31" xfId="0" applyFont="1" applyFill="1" applyBorder="1" applyAlignment="1">
      <alignment vertical="center" wrapText="1"/>
    </xf>
    <xf numFmtId="0" fontId="8" fillId="0" borderId="25" xfId="0" applyFont="1" applyFill="1" applyBorder="1" applyAlignment="1">
      <alignment vertical="center" wrapText="1"/>
    </xf>
    <xf numFmtId="0" fontId="7" fillId="0" borderId="32" xfId="0" applyFont="1" applyFill="1" applyBorder="1" applyAlignment="1">
      <alignment vertical="center" wrapText="1"/>
    </xf>
    <xf numFmtId="0" fontId="7" fillId="0" borderId="12" xfId="0" applyFont="1" applyFill="1" applyBorder="1" applyAlignment="1">
      <alignment vertical="center" wrapText="1"/>
    </xf>
    <xf numFmtId="0" fontId="7" fillId="0" borderId="15" xfId="0" applyFont="1" applyFill="1" applyBorder="1" applyAlignment="1">
      <alignment vertical="center" wrapText="1"/>
    </xf>
    <xf numFmtId="0" fontId="7" fillId="0" borderId="34" xfId="0" applyFont="1" applyFill="1" applyBorder="1" applyAlignment="1">
      <alignment vertical="center" wrapText="1"/>
    </xf>
    <xf numFmtId="0" fontId="7" fillId="0" borderId="27" xfId="0" applyFont="1" applyFill="1" applyBorder="1" applyAlignment="1">
      <alignment vertical="center" wrapText="1"/>
    </xf>
    <xf numFmtId="0" fontId="7" fillId="0" borderId="36" xfId="0" applyFont="1" applyFill="1" applyBorder="1" applyAlignment="1">
      <alignment vertical="center" wrapText="1"/>
    </xf>
    <xf numFmtId="0" fontId="7" fillId="0" borderId="11" xfId="0" applyFont="1" applyFill="1" applyBorder="1" applyAlignment="1">
      <alignment vertical="center" wrapText="1"/>
    </xf>
    <xf numFmtId="0" fontId="8" fillId="0" borderId="38" xfId="0" applyFont="1" applyFill="1" applyBorder="1" applyAlignment="1">
      <alignment vertical="center" wrapText="1"/>
    </xf>
    <xf numFmtId="0" fontId="8" fillId="0" borderId="39" xfId="0" applyFont="1" applyFill="1" applyBorder="1" applyAlignment="1">
      <alignment vertical="center" wrapText="1"/>
    </xf>
    <xf numFmtId="0" fontId="8" fillId="0" borderId="36" xfId="0" applyFont="1" applyFill="1" applyBorder="1" applyAlignment="1">
      <alignment vertical="center" wrapText="1"/>
    </xf>
    <xf numFmtId="0" fontId="7" fillId="0" borderId="13" xfId="0" applyFont="1" applyFill="1" applyBorder="1" applyAlignment="1">
      <alignment vertical="center" wrapText="1"/>
    </xf>
    <xf numFmtId="0" fontId="7" fillId="0" borderId="39" xfId="0" applyFont="1" applyFill="1" applyBorder="1" applyAlignment="1">
      <alignment vertical="center" wrapText="1"/>
    </xf>
    <xf numFmtId="0" fontId="7" fillId="0" borderId="42" xfId="0" applyFont="1" applyFill="1" applyBorder="1" applyAlignment="1">
      <alignment vertical="center" wrapText="1"/>
    </xf>
    <xf numFmtId="0" fontId="1" fillId="0" borderId="1" xfId="0" applyFont="1" applyBorder="1" applyAlignment="1" applyProtection="1">
      <alignment vertical="center" wrapText="1"/>
      <protection hidden="1"/>
    </xf>
    <xf numFmtId="0" fontId="0" fillId="0" borderId="0" xfId="0" applyAlignment="1" applyProtection="1">
      <alignment horizontal="left" vertical="center"/>
      <protection locked="0"/>
    </xf>
    <xf numFmtId="0" fontId="1" fillId="7" borderId="2" xfId="0" applyFont="1" applyFill="1" applyBorder="1" applyAlignment="1" applyProtection="1">
      <alignment wrapText="1"/>
      <protection hidden="1"/>
    </xf>
    <xf numFmtId="166" fontId="0" fillId="7" borderId="1" xfId="0" applyNumberFormat="1" applyFill="1" applyBorder="1" applyAlignment="1" applyProtection="1">
      <protection hidden="1"/>
    </xf>
    <xf numFmtId="0" fontId="1" fillId="4" borderId="7" xfId="0" applyFont="1" applyFill="1" applyBorder="1" applyAlignment="1" applyProtection="1">
      <alignment horizontal="center"/>
      <protection hidden="1"/>
    </xf>
    <xf numFmtId="0" fontId="3" fillId="0" borderId="7" xfId="0" applyFont="1" applyFill="1" applyBorder="1" applyAlignment="1" applyProtection="1">
      <alignment horizontal="center"/>
      <protection hidden="1"/>
    </xf>
    <xf numFmtId="0" fontId="5" fillId="0" borderId="0" xfId="0" applyFont="1" applyAlignment="1" applyProtection="1">
      <alignment wrapText="1"/>
      <protection locked="0"/>
    </xf>
    <xf numFmtId="0" fontId="0" fillId="0" borderId="0" xfId="0" applyFill="1" applyBorder="1" applyProtection="1">
      <protection locked="0"/>
    </xf>
    <xf numFmtId="0" fontId="1" fillId="7" borderId="1" xfId="0" applyFont="1" applyFill="1" applyBorder="1" applyAlignment="1" applyProtection="1">
      <alignment wrapText="1"/>
      <protection locked="0"/>
    </xf>
    <xf numFmtId="166" fontId="1" fillId="4" borderId="7" xfId="0" applyNumberFormat="1" applyFont="1" applyFill="1" applyBorder="1" applyAlignment="1" applyProtection="1">
      <alignment horizontal="center"/>
      <protection hidden="1"/>
    </xf>
    <xf numFmtId="166" fontId="3" fillId="0" borderId="7" xfId="0" applyNumberFormat="1" applyFont="1" applyFill="1" applyBorder="1" applyAlignment="1" applyProtection="1">
      <alignment horizontal="center"/>
      <protection hidden="1"/>
    </xf>
    <xf numFmtId="0" fontId="13" fillId="0" borderId="0" xfId="0" applyFont="1" applyBorder="1"/>
    <xf numFmtId="0" fontId="1" fillId="0" borderId="1" xfId="0" applyFont="1" applyBorder="1" applyAlignment="1" applyProtection="1">
      <alignment horizontal="center"/>
      <protection hidden="1"/>
    </xf>
    <xf numFmtId="0" fontId="0" fillId="0" borderId="1" xfId="0" applyBorder="1" applyAlignment="1" applyProtection="1">
      <alignment horizontal="center" vertical="center"/>
      <protection hidden="1"/>
    </xf>
    <xf numFmtId="0" fontId="0" fillId="7" borderId="1" xfId="0" applyFill="1" applyBorder="1" applyAlignment="1" applyProtection="1">
      <alignment horizontal="center" vertical="center"/>
      <protection hidden="1"/>
    </xf>
    <xf numFmtId="0" fontId="0" fillId="7" borderId="1" xfId="0" applyFill="1" applyBorder="1" applyAlignment="1" applyProtection="1">
      <alignment horizontal="center" vertical="center"/>
    </xf>
    <xf numFmtId="0" fontId="4" fillId="0" borderId="44" xfId="0" applyFont="1" applyBorder="1" applyAlignment="1" applyProtection="1">
      <alignment wrapText="1"/>
      <protection hidden="1"/>
    </xf>
    <xf numFmtId="0" fontId="7" fillId="0" borderId="52" xfId="0" applyFont="1" applyFill="1" applyBorder="1" applyAlignment="1">
      <alignment vertical="center" wrapText="1"/>
    </xf>
    <xf numFmtId="0" fontId="9" fillId="0" borderId="53" xfId="0" applyFont="1" applyFill="1" applyBorder="1" applyAlignment="1">
      <alignment vertical="center" wrapText="1"/>
    </xf>
    <xf numFmtId="0" fontId="9" fillId="0" borderId="52" xfId="0" applyFont="1" applyFill="1" applyBorder="1" applyAlignment="1">
      <alignment vertical="top" wrapText="1"/>
    </xf>
    <xf numFmtId="0" fontId="0" fillId="0" borderId="0" xfId="0" applyBorder="1" applyProtection="1">
      <protection locked="0"/>
    </xf>
    <xf numFmtId="0" fontId="3" fillId="0" borderId="0" xfId="0" applyFont="1" applyProtection="1">
      <protection locked="0"/>
    </xf>
    <xf numFmtId="0" fontId="3" fillId="0" borderId="0" xfId="0" applyFont="1" applyBorder="1" applyProtection="1">
      <protection locked="0"/>
    </xf>
    <xf numFmtId="0" fontId="2" fillId="6" borderId="1" xfId="0" applyNumberFormat="1" applyFont="1" applyFill="1" applyBorder="1" applyAlignment="1" applyProtection="1">
      <alignment horizontal="center"/>
      <protection locked="0"/>
    </xf>
    <xf numFmtId="0" fontId="0" fillId="6" borderId="1" xfId="0" applyNumberFormat="1" applyFill="1" applyBorder="1" applyAlignment="1" applyProtection="1">
      <alignment horizontal="center"/>
      <protection locked="0"/>
    </xf>
    <xf numFmtId="0" fontId="0" fillId="6" borderId="1" xfId="0" applyNumberFormat="1" applyFill="1" applyBorder="1" applyAlignment="1" applyProtection="1">
      <protection locked="0"/>
    </xf>
    <xf numFmtId="0" fontId="0" fillId="0" borderId="0" xfId="0" applyBorder="1" applyAlignment="1" applyProtection="1">
      <alignment horizontal="center"/>
      <protection locked="0"/>
    </xf>
    <xf numFmtId="0" fontId="3" fillId="0" borderId="1" xfId="0" applyFont="1" applyFill="1" applyBorder="1" applyAlignment="1" applyProtection="1">
      <protection locked="0"/>
    </xf>
    <xf numFmtId="0" fontId="3" fillId="0" borderId="1" xfId="0" applyFont="1" applyFill="1" applyBorder="1" applyProtection="1">
      <protection locked="0"/>
    </xf>
    <xf numFmtId="0" fontId="3" fillId="0" borderId="1" xfId="0" applyFont="1" applyBorder="1" applyProtection="1">
      <protection locked="0"/>
    </xf>
    <xf numFmtId="0" fontId="1" fillId="0" borderId="0" xfId="0" applyFont="1" applyBorder="1" applyAlignment="1" applyProtection="1">
      <alignment horizontal="center"/>
      <protection locked="0"/>
    </xf>
    <xf numFmtId="0" fontId="4" fillId="0" borderId="1" xfId="0" applyFont="1" applyBorder="1" applyAlignment="1" applyProtection="1">
      <alignment horizontal="center"/>
      <protection locked="0"/>
    </xf>
    <xf numFmtId="0" fontId="0" fillId="0" borderId="3" xfId="0" applyBorder="1" applyAlignment="1" applyProtection="1">
      <alignment horizontal="center"/>
      <protection locked="0"/>
    </xf>
    <xf numFmtId="0" fontId="2" fillId="0" borderId="2" xfId="0" applyFont="1" applyFill="1" applyBorder="1" applyAlignment="1" applyProtection="1">
      <alignment horizontal="center" wrapText="1"/>
    </xf>
    <xf numFmtId="0" fontId="4" fillId="0" borderId="1" xfId="0" applyFont="1" applyBorder="1" applyAlignment="1" applyProtection="1">
      <alignment wrapText="1"/>
    </xf>
    <xf numFmtId="0" fontId="2" fillId="6" borderId="2" xfId="0" applyFont="1" applyFill="1" applyBorder="1" applyAlignment="1" applyProtection="1">
      <alignment horizontal="center" wrapText="1"/>
    </xf>
    <xf numFmtId="0" fontId="2" fillId="3" borderId="45" xfId="0" applyFont="1" applyFill="1" applyBorder="1" applyAlignment="1" applyProtection="1">
      <alignment horizontal="center"/>
    </xf>
    <xf numFmtId="0" fontId="2" fillId="6" borderId="4" xfId="0" applyFont="1" applyFill="1" applyBorder="1" applyAlignment="1" applyProtection="1">
      <alignment horizontal="center" wrapText="1"/>
    </xf>
    <xf numFmtId="0" fontId="2" fillId="6" borderId="6" xfId="0" applyFont="1" applyFill="1" applyBorder="1" applyAlignment="1" applyProtection="1">
      <alignment horizontal="center" wrapText="1"/>
    </xf>
    <xf numFmtId="0" fontId="2" fillId="5" borderId="45" xfId="0" applyNumberFormat="1" applyFont="1" applyFill="1" applyBorder="1" applyAlignment="1" applyProtection="1"/>
    <xf numFmtId="0" fontId="2" fillId="6" borderId="4" xfId="0" applyNumberFormat="1" applyFont="1" applyFill="1" applyBorder="1" applyAlignment="1" applyProtection="1"/>
    <xf numFmtId="0" fontId="0" fillId="8" borderId="44" xfId="0" applyFill="1" applyBorder="1" applyProtection="1">
      <protection locked="0"/>
    </xf>
    <xf numFmtId="0" fontId="1" fillId="8" borderId="2" xfId="0" applyFont="1" applyFill="1" applyBorder="1" applyAlignment="1" applyProtection="1">
      <alignment wrapText="1"/>
      <protection hidden="1"/>
    </xf>
    <xf numFmtId="166" fontId="4" fillId="8" borderId="1" xfId="0" applyNumberFormat="1" applyFont="1" applyFill="1" applyBorder="1" applyAlignment="1" applyProtection="1">
      <alignment horizontal="center"/>
      <protection hidden="1"/>
    </xf>
    <xf numFmtId="0" fontId="1" fillId="8" borderId="1" xfId="0" applyFont="1" applyFill="1" applyBorder="1" applyAlignment="1" applyProtection="1">
      <alignment wrapText="1"/>
      <protection locked="0"/>
    </xf>
    <xf numFmtId="1" fontId="1" fillId="8" borderId="1" xfId="0" applyNumberFormat="1" applyFont="1" applyFill="1" applyBorder="1" applyAlignment="1" applyProtection="1">
      <alignment horizontal="center"/>
      <protection hidden="1"/>
    </xf>
    <xf numFmtId="0" fontId="0" fillId="8" borderId="47" xfId="0" applyFill="1" applyBorder="1" applyProtection="1">
      <protection locked="0"/>
    </xf>
    <xf numFmtId="0" fontId="0" fillId="8" borderId="47" xfId="0" applyFill="1" applyBorder="1" applyAlignment="1" applyProtection="1">
      <alignment horizontal="left" vertical="center"/>
      <protection locked="0"/>
    </xf>
    <xf numFmtId="0" fontId="0" fillId="8" borderId="37" xfId="0" applyFill="1" applyBorder="1" applyProtection="1">
      <protection locked="0"/>
    </xf>
    <xf numFmtId="0" fontId="0" fillId="8" borderId="37" xfId="0" applyFill="1" applyBorder="1" applyAlignment="1" applyProtection="1">
      <alignment wrapText="1"/>
      <protection locked="0"/>
    </xf>
    <xf numFmtId="0" fontId="0" fillId="8" borderId="47" xfId="0" applyFill="1" applyBorder="1" applyProtection="1"/>
    <xf numFmtId="0" fontId="3" fillId="8" borderId="0" xfId="0" applyFont="1" applyFill="1" applyProtection="1">
      <protection locked="0"/>
    </xf>
    <xf numFmtId="0" fontId="3" fillId="8" borderId="7" xfId="0" applyFont="1" applyFill="1" applyBorder="1" applyProtection="1">
      <protection locked="0"/>
    </xf>
    <xf numFmtId="0" fontId="1" fillId="8" borderId="7" xfId="0" applyFont="1" applyFill="1" applyBorder="1" applyAlignment="1" applyProtection="1">
      <alignment horizontal="center"/>
      <protection locked="0"/>
    </xf>
    <xf numFmtId="0" fontId="0" fillId="8" borderId="7" xfId="0" applyFill="1" applyBorder="1" applyProtection="1">
      <protection locked="0"/>
    </xf>
    <xf numFmtId="0" fontId="1" fillId="8" borderId="3" xfId="0" applyFont="1" applyFill="1" applyBorder="1" applyAlignment="1" applyProtection="1">
      <alignment horizontal="center" wrapText="1"/>
      <protection locked="0"/>
    </xf>
    <xf numFmtId="0" fontId="0" fillId="8" borderId="48" xfId="0" applyFill="1" applyBorder="1" applyProtection="1">
      <protection locked="0"/>
    </xf>
    <xf numFmtId="0" fontId="1" fillId="8" borderId="1" xfId="0" applyFont="1" applyFill="1" applyBorder="1" applyAlignment="1" applyProtection="1">
      <alignment wrapText="1"/>
    </xf>
    <xf numFmtId="0" fontId="0" fillId="8" borderId="0" xfId="0" applyFill="1" applyAlignment="1" applyProtection="1">
      <alignment horizontal="center" vertical="center"/>
      <protection locked="0"/>
    </xf>
    <xf numFmtId="0" fontId="0" fillId="8" borderId="7" xfId="0" applyFill="1" applyBorder="1" applyAlignment="1" applyProtection="1">
      <alignment horizontal="center" vertical="center"/>
    </xf>
    <xf numFmtId="0" fontId="0" fillId="8" borderId="7" xfId="0" applyFill="1" applyBorder="1" applyAlignment="1" applyProtection="1">
      <alignment horizontal="center" vertical="center"/>
      <protection locked="0"/>
    </xf>
    <xf numFmtId="0" fontId="1" fillId="0" borderId="1" xfId="0" applyFont="1" applyBorder="1" applyAlignment="1" applyProtection="1">
      <alignment horizontal="center" vertical="center"/>
      <protection hidden="1"/>
    </xf>
    <xf numFmtId="0" fontId="0" fillId="0" borderId="1" xfId="0" applyBorder="1" applyAlignment="1" applyProtection="1">
      <alignment horizontal="center"/>
      <protection hidden="1"/>
    </xf>
    <xf numFmtId="166" fontId="0" fillId="0" borderId="1" xfId="0" applyNumberFormat="1" applyBorder="1" applyAlignment="1" applyProtection="1">
      <alignment horizontal="center"/>
      <protection hidden="1"/>
    </xf>
    <xf numFmtId="0" fontId="0" fillId="8" borderId="1" xfId="0" applyFill="1" applyBorder="1" applyAlignment="1" applyProtection="1">
      <alignment horizontal="center"/>
      <protection hidden="1"/>
    </xf>
    <xf numFmtId="166" fontId="0" fillId="8" borderId="1" xfId="0" applyNumberFormat="1" applyFill="1" applyBorder="1" applyAlignment="1" applyProtection="1">
      <alignment horizontal="center"/>
      <protection hidden="1"/>
    </xf>
    <xf numFmtId="0" fontId="0" fillId="8" borderId="1" xfId="0" applyFill="1" applyBorder="1" applyAlignment="1" applyProtection="1">
      <alignment horizontal="center"/>
    </xf>
    <xf numFmtId="166" fontId="1" fillId="0" borderId="1" xfId="0" applyNumberFormat="1"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0" fillId="0" borderId="0" xfId="0" applyFill="1" applyBorder="1" applyProtection="1"/>
    <xf numFmtId="0" fontId="3" fillId="8" borderId="0" xfId="0" applyFont="1" applyFill="1" applyProtection="1"/>
    <xf numFmtId="0" fontId="5" fillId="8" borderId="5" xfId="0" applyFont="1" applyFill="1" applyBorder="1" applyAlignment="1" applyProtection="1">
      <alignment vertical="top"/>
    </xf>
    <xf numFmtId="0" fontId="6" fillId="8" borderId="5" xfId="0" applyFont="1" applyFill="1" applyBorder="1" applyAlignment="1" applyProtection="1">
      <alignment vertical="top"/>
    </xf>
    <xf numFmtId="0" fontId="3" fillId="0" borderId="0" xfId="0" applyFont="1" applyProtection="1"/>
    <xf numFmtId="0" fontId="2" fillId="0" borderId="1" xfId="0" applyFont="1" applyFill="1" applyBorder="1" applyAlignment="1" applyProtection="1">
      <alignment horizontal="center"/>
    </xf>
    <xf numFmtId="0" fontId="2" fillId="0" borderId="2" xfId="0" applyFont="1" applyFill="1" applyBorder="1" applyAlignment="1" applyProtection="1">
      <alignment horizontal="center"/>
    </xf>
    <xf numFmtId="0" fontId="2" fillId="0" borderId="0" xfId="0" applyFont="1" applyFill="1" applyBorder="1" applyProtection="1"/>
    <xf numFmtId="0" fontId="2" fillId="0" borderId="0" xfId="0" applyFont="1" applyFill="1" applyBorder="1" applyAlignment="1" applyProtection="1"/>
    <xf numFmtId="0" fontId="2" fillId="0" borderId="5" xfId="0" applyFont="1" applyFill="1" applyBorder="1" applyProtection="1"/>
    <xf numFmtId="0" fontId="2" fillId="0" borderId="5" xfId="0" applyFont="1" applyFill="1" applyBorder="1" applyAlignment="1" applyProtection="1"/>
    <xf numFmtId="0" fontId="0" fillId="0" borderId="5" xfId="0" applyBorder="1" applyAlignment="1" applyProtection="1"/>
    <xf numFmtId="0" fontId="3" fillId="0" borderId="5" xfId="0" applyFont="1" applyFill="1" applyBorder="1" applyProtection="1"/>
    <xf numFmtId="0" fontId="3" fillId="8" borderId="7" xfId="0" applyFont="1" applyFill="1" applyBorder="1" applyProtection="1"/>
    <xf numFmtId="0" fontId="0" fillId="8" borderId="0" xfId="0" applyFill="1" applyBorder="1" applyAlignment="1" applyProtection="1">
      <alignment horizontal="center" vertical="center"/>
      <protection locked="0"/>
    </xf>
    <xf numFmtId="0" fontId="4" fillId="0" borderId="56" xfId="0" applyFont="1" applyBorder="1" applyAlignment="1" applyProtection="1">
      <alignment wrapText="1"/>
      <protection hidden="1"/>
    </xf>
    <xf numFmtId="0" fontId="1" fillId="0" borderId="1" xfId="0" applyFont="1" applyBorder="1" applyAlignment="1" applyProtection="1">
      <alignment horizontal="center" wrapText="1"/>
      <protection hidden="1"/>
    </xf>
    <xf numFmtId="0" fontId="0" fillId="8" borderId="0" xfId="0" applyFill="1" applyBorder="1" applyAlignment="1" applyProtection="1">
      <alignment vertical="center"/>
      <protection locked="0"/>
    </xf>
    <xf numFmtId="0" fontId="0" fillId="0" borderId="1" xfId="0" applyFill="1" applyBorder="1" applyAlignment="1" applyProtection="1">
      <alignment vertical="center"/>
      <protection locked="0"/>
    </xf>
    <xf numFmtId="166" fontId="4" fillId="0" borderId="48" xfId="0" applyNumberFormat="1" applyFont="1" applyBorder="1" applyAlignment="1" applyProtection="1">
      <alignment horizontal="center"/>
      <protection hidden="1"/>
    </xf>
    <xf numFmtId="0" fontId="0" fillId="0" borderId="0" xfId="0" applyFill="1" applyBorder="1" applyAlignment="1" applyProtection="1">
      <alignment vertical="center"/>
      <protection locked="0"/>
    </xf>
    <xf numFmtId="0" fontId="4" fillId="0" borderId="1" xfId="0" applyFont="1" applyBorder="1" applyAlignment="1" applyProtection="1">
      <alignment wrapText="1"/>
      <protection hidden="1"/>
    </xf>
    <xf numFmtId="166" fontId="4" fillId="0" borderId="48" xfId="0" applyNumberFormat="1" applyFont="1" applyBorder="1" applyAlignment="1" applyProtection="1">
      <alignment horizontal="center" wrapText="1"/>
      <protection hidden="1"/>
    </xf>
    <xf numFmtId="0" fontId="2" fillId="0" borderId="1" xfId="0" applyFont="1" applyFill="1" applyBorder="1" applyAlignment="1" applyProtection="1">
      <alignment horizontal="center"/>
      <protection locked="0"/>
    </xf>
    <xf numFmtId="0" fontId="0" fillId="0" borderId="1" xfId="0" applyBorder="1" applyAlignment="1" applyProtection="1">
      <alignment horizontal="center"/>
      <protection locked="0"/>
    </xf>
    <xf numFmtId="49" fontId="1" fillId="0" borderId="1" xfId="0" applyNumberFormat="1" applyFont="1" applyBorder="1" applyAlignment="1" applyProtection="1">
      <alignment horizontal="center" vertical="center" wrapText="1"/>
      <protection hidden="1"/>
    </xf>
    <xf numFmtId="0" fontId="2" fillId="0" borderId="1" xfId="0" applyFont="1" applyFill="1" applyBorder="1" applyAlignment="1" applyProtection="1">
      <alignment horizontal="center" wrapText="1"/>
      <protection locked="0"/>
    </xf>
    <xf numFmtId="0" fontId="2" fillId="0"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0" fontId="1" fillId="8" borderId="3" xfId="0" applyFont="1" applyFill="1" applyBorder="1" applyAlignment="1" applyProtection="1">
      <alignment horizontal="left" wrapText="1"/>
      <protection locked="0"/>
    </xf>
    <xf numFmtId="0" fontId="1" fillId="8" borderId="3" xfId="0" applyFont="1" applyFill="1" applyBorder="1" applyAlignment="1" applyProtection="1">
      <alignment horizontal="left" vertical="center" wrapText="1"/>
      <protection locked="0"/>
    </xf>
    <xf numFmtId="0" fontId="1" fillId="8" borderId="1" xfId="0" applyFont="1" applyFill="1" applyBorder="1" applyAlignment="1" applyProtection="1">
      <alignment horizontal="center" wrapText="1"/>
      <protection locked="0"/>
    </xf>
    <xf numFmtId="0" fontId="4" fillId="0" borderId="0" xfId="0" applyFont="1" applyAlignment="1" applyProtection="1">
      <alignment wrapText="1"/>
      <protection locked="0"/>
    </xf>
    <xf numFmtId="0" fontId="4" fillId="0" borderId="1" xfId="0" applyFont="1" applyBorder="1" applyAlignment="1" applyProtection="1">
      <alignment wrapText="1"/>
      <protection locked="0"/>
    </xf>
    <xf numFmtId="0" fontId="0" fillId="0" borderId="0" xfId="0" applyBorder="1" applyProtection="1"/>
    <xf numFmtId="0" fontId="3" fillId="0" borderId="0" xfId="0" applyFont="1" applyBorder="1" applyProtection="1"/>
    <xf numFmtId="0" fontId="3" fillId="6" borderId="2" xfId="0" applyFont="1" applyFill="1" applyBorder="1" applyProtection="1"/>
    <xf numFmtId="0" fontId="0" fillId="3" borderId="45" xfId="0" applyFill="1" applyBorder="1" applyAlignment="1" applyProtection="1"/>
    <xf numFmtId="0" fontId="2" fillId="5" borderId="44" xfId="0" applyNumberFormat="1" applyFont="1" applyFill="1" applyBorder="1" applyAlignment="1" applyProtection="1"/>
    <xf numFmtId="0" fontId="0" fillId="5" borderId="45" xfId="0" applyNumberFormat="1" applyFill="1" applyBorder="1" applyAlignment="1" applyProtection="1"/>
    <xf numFmtId="0" fontId="0" fillId="5" borderId="46" xfId="0" applyNumberFormat="1" applyFill="1" applyBorder="1" applyAlignment="1" applyProtection="1"/>
    <xf numFmtId="0" fontId="0" fillId="6" borderId="4" xfId="0" applyNumberFormat="1" applyFill="1" applyBorder="1" applyAlignment="1" applyProtection="1"/>
    <xf numFmtId="0" fontId="0" fillId="6" borderId="6" xfId="0" applyNumberFormat="1" applyFill="1" applyBorder="1" applyAlignment="1" applyProtection="1"/>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7" fillId="0" borderId="0" xfId="0" applyFont="1" applyFill="1" applyBorder="1" applyAlignment="1">
      <alignment vertical="center" wrapText="1"/>
    </xf>
    <xf numFmtId="0" fontId="12" fillId="7" borderId="0" xfId="0" applyFont="1" applyFill="1" applyBorder="1" applyAlignment="1">
      <alignment horizontal="center" vertical="center" wrapText="1"/>
    </xf>
    <xf numFmtId="0" fontId="12" fillId="7" borderId="51" xfId="0" applyFont="1" applyFill="1" applyBorder="1" applyAlignment="1">
      <alignment horizontal="center" vertical="center" wrapText="1"/>
    </xf>
    <xf numFmtId="0" fontId="8" fillId="8" borderId="43" xfId="0" applyFont="1" applyFill="1" applyBorder="1" applyAlignment="1">
      <alignment horizontal="left" vertical="top" wrapText="1"/>
    </xf>
    <xf numFmtId="0" fontId="8" fillId="8" borderId="54" xfId="0" applyFont="1" applyFill="1" applyBorder="1" applyAlignment="1">
      <alignment horizontal="left" vertical="top" wrapText="1"/>
    </xf>
    <xf numFmtId="0" fontId="8" fillId="0" borderId="33"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8" fillId="0" borderId="49"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29"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8" borderId="17" xfId="0" applyFont="1" applyFill="1" applyBorder="1" applyAlignment="1">
      <alignment horizontal="left" vertical="center" wrapText="1"/>
    </xf>
    <xf numFmtId="0" fontId="8" fillId="8" borderId="18" xfId="0" applyFont="1" applyFill="1" applyBorder="1" applyAlignment="1">
      <alignment horizontal="left" vertical="center" wrapText="1"/>
    </xf>
    <xf numFmtId="0" fontId="13" fillId="0" borderId="0" xfId="0" applyFont="1" applyBorder="1" applyAlignment="1">
      <alignment horizontal="left"/>
    </xf>
    <xf numFmtId="0" fontId="13" fillId="0" borderId="0" xfId="0" applyFont="1" applyFill="1" applyBorder="1" applyAlignment="1">
      <alignment horizontal="left"/>
    </xf>
    <xf numFmtId="0" fontId="2" fillId="0" borderId="4" xfId="0" applyFont="1" applyFill="1" applyBorder="1" applyAlignment="1" applyProtection="1">
      <alignment horizontal="center"/>
    </xf>
    <xf numFmtId="0" fontId="2" fillId="3" borderId="5" xfId="0" applyFont="1"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3" borderId="55" xfId="0" applyFill="1" applyBorder="1" applyAlignment="1" applyProtection="1">
      <alignment horizontal="center"/>
      <protection locked="0"/>
    </xf>
    <xf numFmtId="0" fontId="2" fillId="0" borderId="2" xfId="0" applyFont="1" applyFill="1" applyBorder="1" applyAlignment="1" applyProtection="1">
      <alignment horizontal="center"/>
      <protection locked="0"/>
    </xf>
    <xf numFmtId="0" fontId="2" fillId="0" borderId="4" xfId="0" applyFont="1" applyFill="1" applyBorder="1" applyAlignment="1" applyProtection="1">
      <alignment horizontal="center"/>
      <protection locked="0"/>
    </xf>
    <xf numFmtId="0" fontId="2" fillId="0" borderId="6" xfId="0" applyFont="1" applyFill="1" applyBorder="1" applyAlignment="1" applyProtection="1">
      <alignment horizontal="center"/>
      <protection locked="0"/>
    </xf>
    <xf numFmtId="0" fontId="2" fillId="6" borderId="56" xfId="0" applyNumberFormat="1" applyFont="1" applyFill="1" applyBorder="1" applyAlignment="1" applyProtection="1">
      <alignment horizontal="center"/>
      <protection locked="0"/>
    </xf>
    <xf numFmtId="0" fontId="0" fillId="6" borderId="5" xfId="0" applyNumberFormat="1" applyFill="1" applyBorder="1" applyAlignment="1" applyProtection="1">
      <alignment horizontal="center"/>
      <protection locked="0"/>
    </xf>
    <xf numFmtId="0" fontId="0" fillId="6" borderId="55" xfId="0" applyNumberFormat="1" applyFill="1" applyBorder="1" applyAlignment="1" applyProtection="1">
      <protection locked="0"/>
    </xf>
    <xf numFmtId="0" fontId="1" fillId="8" borderId="2" xfId="0" applyFont="1" applyFill="1" applyBorder="1" applyAlignment="1" applyProtection="1">
      <alignment horizontal="left" vertical="center" wrapText="1"/>
      <protection locked="0"/>
    </xf>
    <xf numFmtId="0" fontId="1" fillId="8" borderId="4" xfId="0" applyFont="1" applyFill="1" applyBorder="1" applyAlignment="1" applyProtection="1">
      <alignment horizontal="left" vertical="center" wrapText="1"/>
      <protection locked="0"/>
    </xf>
    <xf numFmtId="0" fontId="1" fillId="8" borderId="6"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center"/>
      <protection locked="0"/>
    </xf>
    <xf numFmtId="0" fontId="0" fillId="0" borderId="4" xfId="0" applyBorder="1" applyAlignment="1" applyProtection="1">
      <alignment horizontal="center"/>
      <protection locked="0"/>
    </xf>
    <xf numFmtId="0" fontId="0" fillId="0" borderId="6" xfId="0" applyBorder="1" applyAlignment="1" applyProtection="1">
      <alignment horizontal="center"/>
      <protection locked="0"/>
    </xf>
    <xf numFmtId="0" fontId="2" fillId="3" borderId="4" xfId="0" applyFont="1"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2" fillId="6" borderId="2" xfId="0" applyNumberFormat="1" applyFont="1" applyFill="1" applyBorder="1" applyAlignment="1" applyProtection="1">
      <alignment horizontal="center"/>
      <protection locked="0"/>
    </xf>
    <xf numFmtId="0" fontId="0" fillId="6" borderId="4" xfId="0" applyNumberFormat="1" applyFill="1" applyBorder="1" applyAlignment="1" applyProtection="1">
      <alignment horizontal="center"/>
      <protection locked="0"/>
    </xf>
    <xf numFmtId="0" fontId="0" fillId="6" borderId="6" xfId="0" applyNumberFormat="1" applyFill="1" applyBorder="1" applyAlignment="1" applyProtection="1">
      <protection locked="0"/>
    </xf>
    <xf numFmtId="0" fontId="5" fillId="8" borderId="0" xfId="0" applyFont="1" applyFill="1" applyBorder="1" applyAlignment="1" applyProtection="1">
      <alignment horizontal="center" vertical="top"/>
    </xf>
    <xf numFmtId="0" fontId="6" fillId="8" borderId="0" xfId="0" applyFont="1" applyFill="1" applyAlignment="1" applyProtection="1">
      <alignment horizontal="center" vertical="top"/>
    </xf>
    <xf numFmtId="0" fontId="0" fillId="0" borderId="4" xfId="0" applyBorder="1" applyAlignment="1" applyProtection="1">
      <protection locked="0"/>
    </xf>
    <xf numFmtId="0" fontId="0" fillId="0" borderId="6" xfId="0" applyBorder="1" applyAlignment="1" applyProtection="1">
      <protection locked="0"/>
    </xf>
    <xf numFmtId="0" fontId="2" fillId="0" borderId="1" xfId="0" applyFont="1" applyFill="1" applyBorder="1" applyAlignment="1" applyProtection="1">
      <alignment horizontal="center"/>
      <protection locked="0"/>
    </xf>
    <xf numFmtId="0" fontId="2" fillId="0" borderId="1" xfId="0" applyFont="1" applyFill="1" applyBorder="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49" fontId="2" fillId="0" borderId="44" xfId="0" applyNumberFormat="1" applyFont="1" applyFill="1" applyBorder="1" applyAlignment="1" applyProtection="1">
      <alignment horizontal="center"/>
      <protection locked="0"/>
    </xf>
    <xf numFmtId="49" fontId="2" fillId="0" borderId="45" xfId="0" applyNumberFormat="1" applyFont="1" applyFill="1" applyBorder="1" applyAlignment="1" applyProtection="1">
      <alignment horizontal="center"/>
      <protection locked="0"/>
    </xf>
    <xf numFmtId="49" fontId="0" fillId="0" borderId="4" xfId="0" applyNumberFormat="1" applyBorder="1" applyAlignment="1" applyProtection="1">
      <protection locked="0"/>
    </xf>
    <xf numFmtId="49" fontId="0" fillId="0" borderId="45" xfId="0" applyNumberFormat="1" applyBorder="1" applyAlignment="1" applyProtection="1">
      <protection locked="0"/>
    </xf>
    <xf numFmtId="49" fontId="0" fillId="0" borderId="46" xfId="0" applyNumberFormat="1" applyBorder="1" applyAlignment="1" applyProtection="1">
      <protection locked="0"/>
    </xf>
    <xf numFmtId="0" fontId="1" fillId="7" borderId="44" xfId="0" applyFont="1" applyFill="1" applyBorder="1" applyAlignment="1" applyProtection="1">
      <alignment horizontal="center" vertical="center" wrapText="1"/>
      <protection hidden="1"/>
    </xf>
    <xf numFmtId="0" fontId="1" fillId="7" borderId="4" xfId="0" applyFont="1" applyFill="1" applyBorder="1" applyAlignment="1" applyProtection="1">
      <alignment horizontal="center" vertical="center" wrapText="1"/>
      <protection hidden="1"/>
    </xf>
    <xf numFmtId="0" fontId="1" fillId="7" borderId="6" xfId="0" applyFont="1" applyFill="1" applyBorder="1" applyAlignment="1" applyProtection="1">
      <alignment horizontal="center" vertical="center" wrapText="1"/>
      <protection hidden="1"/>
    </xf>
    <xf numFmtId="0" fontId="1" fillId="8" borderId="2" xfId="0" applyFont="1" applyFill="1" applyBorder="1" applyAlignment="1" applyProtection="1">
      <alignment horizontal="center" vertical="center" wrapText="1"/>
      <protection hidden="1"/>
    </xf>
    <xf numFmtId="0" fontId="1" fillId="8" borderId="4" xfId="0" applyFont="1" applyFill="1" applyBorder="1" applyAlignment="1" applyProtection="1">
      <alignment horizontal="center" vertical="center" wrapText="1"/>
      <protection hidden="1"/>
    </xf>
    <xf numFmtId="0" fontId="1" fillId="8" borderId="6" xfId="0" applyFont="1" applyFill="1" applyBorder="1" applyAlignment="1" applyProtection="1">
      <alignment horizontal="center" vertical="center" wrapText="1"/>
      <protection hidden="1"/>
    </xf>
    <xf numFmtId="0" fontId="5" fillId="8" borderId="0" xfId="0" applyFont="1" applyFill="1" applyAlignment="1" applyProtection="1">
      <alignment horizontal="center"/>
      <protection hidden="1"/>
    </xf>
    <xf numFmtId="0" fontId="6" fillId="8" borderId="0" xfId="0" applyFont="1" applyFill="1" applyAlignment="1" applyProtection="1">
      <protection hidden="1"/>
    </xf>
    <xf numFmtId="0" fontId="2" fillId="0" borderId="1" xfId="0" applyFont="1" applyFill="1" applyBorder="1" applyAlignment="1" applyProtection="1">
      <alignment horizontal="center"/>
      <protection hidden="1"/>
    </xf>
    <xf numFmtId="0" fontId="1" fillId="0" borderId="1" xfId="0" applyFont="1" applyBorder="1" applyAlignment="1" applyProtection="1">
      <alignment horizontal="center" wrapText="1"/>
      <protection hidden="1"/>
    </xf>
    <xf numFmtId="49" fontId="2" fillId="0" borderId="2" xfId="0" applyNumberFormat="1" applyFont="1" applyFill="1" applyBorder="1" applyAlignment="1" applyProtection="1">
      <alignment horizontal="center"/>
      <protection hidden="1"/>
    </xf>
    <xf numFmtId="49" fontId="0" fillId="0" borderId="4" xfId="0" applyNumberFormat="1" applyBorder="1" applyAlignment="1" applyProtection="1">
      <alignment horizontal="center"/>
      <protection hidden="1"/>
    </xf>
    <xf numFmtId="49" fontId="0" fillId="0" borderId="6" xfId="0" applyNumberFormat="1" applyBorder="1" applyAlignment="1" applyProtection="1">
      <alignment horizontal="center"/>
      <protection hidden="1"/>
    </xf>
    <xf numFmtId="166" fontId="0" fillId="0" borderId="1" xfId="0" applyNumberFormat="1" applyBorder="1" applyAlignment="1" applyProtection="1">
      <alignment horizontal="center"/>
    </xf>
    <xf numFmtId="0" fontId="1" fillId="7" borderId="1" xfId="0" applyFont="1" applyFill="1" applyBorder="1" applyAlignment="1" applyProtection="1">
      <alignment horizontal="center"/>
      <protection locked="0"/>
    </xf>
    <xf numFmtId="0" fontId="1" fillId="0" borderId="1" xfId="0" applyFont="1" applyBorder="1" applyAlignment="1" applyProtection="1">
      <alignment horizontal="center"/>
      <protection locked="0"/>
    </xf>
    <xf numFmtId="0" fontId="5" fillId="8" borderId="45" xfId="0" applyFont="1" applyFill="1" applyBorder="1" applyAlignment="1" applyProtection="1">
      <alignment horizontal="center"/>
      <protection hidden="1"/>
    </xf>
    <xf numFmtId="0" fontId="6" fillId="8" borderId="46" xfId="0" applyFont="1" applyFill="1" applyBorder="1" applyAlignment="1" applyProtection="1">
      <protection hidden="1"/>
    </xf>
    <xf numFmtId="0" fontId="2" fillId="0" borderId="2" xfId="0" applyFont="1" applyFill="1" applyBorder="1" applyAlignment="1" applyProtection="1">
      <alignment horizontal="center"/>
      <protection locked="0" hidden="1"/>
    </xf>
    <xf numFmtId="0" fontId="0" fillId="0" borderId="4" xfId="0" applyFill="1" applyBorder="1" applyAlignment="1" applyProtection="1">
      <alignment horizontal="center"/>
      <protection locked="0"/>
    </xf>
    <xf numFmtId="0" fontId="0" fillId="0" borderId="6" xfId="0" applyFill="1" applyBorder="1" applyAlignment="1" applyProtection="1">
      <alignment horizontal="center"/>
      <protection locked="0"/>
    </xf>
    <xf numFmtId="0" fontId="2" fillId="0" borderId="2" xfId="0" applyFont="1" applyFill="1" applyBorder="1" applyAlignment="1" applyProtection="1">
      <alignment horizontal="center"/>
      <protection hidden="1"/>
    </xf>
    <xf numFmtId="0" fontId="0" fillId="0" borderId="4" xfId="0" applyFill="1" applyBorder="1" applyAlignment="1" applyProtection="1">
      <alignment horizontal="center"/>
    </xf>
    <xf numFmtId="0" fontId="0" fillId="0" borderId="6" xfId="0" applyFill="1" applyBorder="1" applyAlignment="1" applyProtection="1">
      <alignment horizontal="center"/>
    </xf>
    <xf numFmtId="0" fontId="1" fillId="8" borderId="1" xfId="0" applyFont="1" applyFill="1" applyBorder="1" applyAlignment="1" applyProtection="1">
      <alignment horizontal="center"/>
    </xf>
    <xf numFmtId="0" fontId="1" fillId="0" borderId="1" xfId="0" applyFont="1" applyBorder="1" applyAlignment="1" applyProtection="1">
      <alignment horizontal="center"/>
    </xf>
    <xf numFmtId="0" fontId="1" fillId="8" borderId="2" xfId="0" applyFont="1" applyFill="1" applyBorder="1" applyAlignment="1" applyProtection="1">
      <alignment horizontal="center" wrapText="1"/>
      <protection hidden="1"/>
    </xf>
    <xf numFmtId="0" fontId="1" fillId="8" borderId="4" xfId="0" applyFont="1" applyFill="1" applyBorder="1" applyAlignment="1" applyProtection="1">
      <alignment horizontal="center" wrapText="1"/>
      <protection hidden="1"/>
    </xf>
    <xf numFmtId="0" fontId="1" fillId="8" borderId="6" xfId="0" applyFont="1" applyFill="1" applyBorder="1" applyAlignment="1" applyProtection="1">
      <alignment horizontal="center" wrapText="1"/>
      <protection hidden="1"/>
    </xf>
    <xf numFmtId="0" fontId="1" fillId="8" borderId="37" xfId="0" applyFont="1" applyFill="1" applyBorder="1" applyAlignment="1" applyProtection="1">
      <alignment horizontal="center" wrapText="1"/>
      <protection hidden="1"/>
    </xf>
    <xf numFmtId="0" fontId="1" fillId="8" borderId="0" xfId="0" applyFont="1" applyFill="1" applyBorder="1" applyAlignment="1" applyProtection="1">
      <alignment horizontal="center" wrapText="1"/>
      <protection hidden="1"/>
    </xf>
    <xf numFmtId="0" fontId="1" fillId="8" borderId="7" xfId="0" applyFont="1" applyFill="1" applyBorder="1" applyAlignment="1" applyProtection="1">
      <alignment horizontal="center" wrapText="1"/>
      <protection hidden="1"/>
    </xf>
    <xf numFmtId="0" fontId="0" fillId="0" borderId="1" xfId="0" applyFill="1" applyBorder="1" applyAlignment="1" applyProtection="1">
      <alignment horizontal="center"/>
    </xf>
    <xf numFmtId="0" fontId="5" fillId="2" borderId="0" xfId="0" applyFont="1" applyFill="1" applyAlignment="1" applyProtection="1">
      <alignment horizontal="center"/>
      <protection hidden="1"/>
    </xf>
    <xf numFmtId="0" fontId="6" fillId="0" borderId="0" xfId="0" applyFont="1" applyAlignment="1" applyProtection="1">
      <protection hidden="1"/>
    </xf>
    <xf numFmtId="14" fontId="2" fillId="0" borderId="2" xfId="0" applyNumberFormat="1" applyFont="1" applyFill="1" applyBorder="1" applyAlignment="1" applyProtection="1">
      <alignment horizontal="center"/>
      <protection hidden="1"/>
    </xf>
    <xf numFmtId="0" fontId="0" fillId="0" borderId="4" xfId="0" applyBorder="1" applyAlignment="1" applyProtection="1">
      <alignment horizontal="center"/>
      <protection hidden="1"/>
    </xf>
    <xf numFmtId="0" fontId="0" fillId="0" borderId="6" xfId="0" applyBorder="1" applyAlignment="1" applyProtection="1">
      <alignment horizontal="center"/>
      <protection hidden="1"/>
    </xf>
    <xf numFmtId="0" fontId="1" fillId="8" borderId="2" xfId="0" applyFont="1" applyFill="1" applyBorder="1" applyAlignment="1" applyProtection="1">
      <alignment horizontal="left" wrapText="1"/>
      <protection hidden="1"/>
    </xf>
    <xf numFmtId="0" fontId="1" fillId="8" borderId="6" xfId="0" applyFont="1" applyFill="1" applyBorder="1" applyAlignment="1" applyProtection="1">
      <alignment horizontal="left" wrapText="1"/>
      <protection hidden="1"/>
    </xf>
    <xf numFmtId="0" fontId="1" fillId="8" borderId="2" xfId="0" applyFont="1" applyFill="1" applyBorder="1" applyAlignment="1" applyProtection="1">
      <alignment horizontal="left" wrapText="1"/>
      <protection locked="0"/>
    </xf>
    <xf numFmtId="0" fontId="1" fillId="8" borderId="6" xfId="0" applyFont="1" applyFill="1" applyBorder="1" applyAlignment="1" applyProtection="1">
      <alignment horizontal="left" wrapText="1"/>
      <protection locked="0"/>
    </xf>
    <xf numFmtId="0" fontId="1" fillId="8" borderId="44" xfId="0" applyFont="1" applyFill="1" applyBorder="1" applyAlignment="1" applyProtection="1">
      <alignment horizontal="left" vertical="center" wrapText="1"/>
      <protection hidden="1"/>
    </xf>
    <xf numFmtId="0" fontId="1" fillId="8" borderId="45" xfId="0" applyFont="1" applyFill="1" applyBorder="1" applyAlignment="1" applyProtection="1">
      <alignment horizontal="left" vertical="center" wrapText="1"/>
      <protection hidden="1"/>
    </xf>
    <xf numFmtId="0" fontId="1" fillId="8" borderId="46" xfId="0" applyFont="1" applyFill="1" applyBorder="1" applyAlignment="1" applyProtection="1">
      <alignment horizontal="left" vertical="center" wrapText="1"/>
      <protection hidden="1"/>
    </xf>
    <xf numFmtId="49" fontId="2" fillId="0" borderId="4" xfId="0" applyNumberFormat="1" applyFont="1" applyFill="1" applyBorder="1" applyAlignment="1" applyProtection="1">
      <alignment horizontal="center"/>
      <protection hidden="1"/>
    </xf>
    <xf numFmtId="0" fontId="4" fillId="0" borderId="2" xfId="0" applyFont="1" applyBorder="1" applyAlignment="1" applyProtection="1">
      <alignment vertical="top" wrapText="1"/>
      <protection locked="0"/>
    </xf>
    <xf numFmtId="0" fontId="4" fillId="0" borderId="4" xfId="0" applyFont="1" applyBorder="1" applyAlignment="1" applyProtection="1">
      <protection locked="0"/>
    </xf>
    <xf numFmtId="0" fontId="4" fillId="0" borderId="1" xfId="0" applyFont="1" applyFill="1" applyBorder="1" applyAlignment="1" applyProtection="1">
      <alignment horizontal="center"/>
      <protection locked="0"/>
    </xf>
    <xf numFmtId="0" fontId="4" fillId="0" borderId="1" xfId="0" applyFont="1" applyFill="1" applyBorder="1" applyAlignment="1" applyProtection="1">
      <protection locked="0"/>
    </xf>
    <xf numFmtId="0" fontId="4" fillId="0" borderId="0" xfId="0" applyFont="1" applyFill="1" applyBorder="1" applyAlignment="1" applyProtection="1">
      <alignment horizontal="center"/>
      <protection locked="0"/>
    </xf>
    <xf numFmtId="0" fontId="4" fillId="0" borderId="0" xfId="0" applyFont="1" applyFill="1" applyBorder="1" applyAlignment="1" applyProtection="1">
      <protection locked="0"/>
    </xf>
    <xf numFmtId="0" fontId="1" fillId="8" borderId="2" xfId="0" applyFont="1" applyFill="1" applyBorder="1" applyAlignment="1" applyProtection="1"/>
    <xf numFmtId="0" fontId="1" fillId="8" borderId="4" xfId="0" applyFont="1" applyFill="1" applyBorder="1" applyAlignment="1" applyProtection="1"/>
    <xf numFmtId="0" fontId="1" fillId="8" borderId="1" xfId="0" applyFont="1" applyFill="1" applyBorder="1" applyAlignment="1" applyProtection="1"/>
    <xf numFmtId="0" fontId="1" fillId="0" borderId="0" xfId="0" applyFont="1" applyFill="1" applyBorder="1" applyAlignment="1" applyProtection="1"/>
    <xf numFmtId="0" fontId="2" fillId="0" borderId="2" xfId="0" applyFont="1" applyFill="1" applyBorder="1" applyAlignment="1" applyProtection="1">
      <alignment horizontal="center"/>
    </xf>
    <xf numFmtId="0" fontId="0" fillId="0" borderId="4" xfId="0" applyBorder="1" applyAlignment="1" applyProtection="1">
      <alignment horizontal="center"/>
    </xf>
    <xf numFmtId="0" fontId="0" fillId="0" borderId="6" xfId="0" applyBorder="1" applyAlignment="1" applyProtection="1">
      <alignment horizontal="center"/>
    </xf>
    <xf numFmtId="0" fontId="4" fillId="0" borderId="6" xfId="0" applyFont="1" applyBorder="1" applyAlignment="1" applyProtection="1">
      <protection locked="0"/>
    </xf>
    <xf numFmtId="0" fontId="4" fillId="0" borderId="2" xfId="0" applyFont="1" applyFill="1" applyBorder="1" applyAlignment="1" applyProtection="1">
      <alignment horizontal="center"/>
      <protection locked="0"/>
    </xf>
    <xf numFmtId="0" fontId="4" fillId="0" borderId="4" xfId="0" applyFont="1" applyFill="1" applyBorder="1" applyAlignment="1" applyProtection="1">
      <protection locked="0"/>
    </xf>
    <xf numFmtId="0" fontId="4" fillId="0" borderId="6" xfId="0" applyFont="1" applyFill="1" applyBorder="1" applyAlignment="1" applyProtection="1">
      <protection locked="0"/>
    </xf>
    <xf numFmtId="0" fontId="1" fillId="8" borderId="6" xfId="0" applyFont="1" applyFill="1" applyBorder="1" applyAlignment="1" applyProtection="1"/>
    <xf numFmtId="0" fontId="2" fillId="3" borderId="2" xfId="0" applyFont="1" applyFill="1" applyBorder="1" applyAlignment="1" applyProtection="1">
      <alignment horizontal="center"/>
    </xf>
    <xf numFmtId="0" fontId="0" fillId="3" borderId="4" xfId="0" applyFill="1" applyBorder="1" applyAlignment="1" applyProtection="1">
      <alignment horizontal="center"/>
    </xf>
    <xf numFmtId="0" fontId="0" fillId="3" borderId="6" xfId="0" applyFill="1" applyBorder="1" applyAlignment="1" applyProtection="1">
      <alignment horizontal="center"/>
    </xf>
    <xf numFmtId="0" fontId="2" fillId="4" borderId="1" xfId="0" applyFont="1" applyFill="1" applyBorder="1" applyAlignment="1" applyProtection="1">
      <alignment horizontal="center"/>
    </xf>
    <xf numFmtId="0" fontId="0" fillId="4" borderId="1" xfId="0" applyFill="1" applyBorder="1" applyAlignment="1" applyProtection="1">
      <alignment horizontal="center"/>
    </xf>
    <xf numFmtId="165" fontId="2" fillId="0" borderId="2" xfId="0" applyNumberFormat="1" applyFont="1" applyFill="1" applyBorder="1" applyAlignment="1" applyProtection="1">
      <alignment horizontal="center"/>
    </xf>
    <xf numFmtId="165" fontId="2" fillId="0" borderId="4" xfId="0" applyNumberFormat="1" applyFont="1" applyFill="1" applyBorder="1" applyAlignment="1" applyProtection="1">
      <alignment horizontal="center"/>
    </xf>
    <xf numFmtId="0" fontId="0" fillId="0" borderId="4" xfId="0" applyBorder="1" applyAlignment="1" applyProtection="1"/>
    <xf numFmtId="0" fontId="0" fillId="0" borderId="6" xfId="0" applyBorder="1" applyAlignment="1" applyProtection="1"/>
  </cellXfs>
  <cellStyles count="1">
    <cellStyle name="Normal" xfId="0" builtinId="0"/>
  </cellStyles>
  <dxfs count="0"/>
  <tableStyles count="0" defaultTableStyle="TableStyleMedium2" defaultPivotStyle="PivotStyleLight16"/>
  <colors>
    <mruColors>
      <color rgb="FFFFFF99"/>
      <color rgb="FFCCFFFF"/>
      <color rgb="FF99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Title'!$B$2</c:f>
          <c:strCache>
            <c:ptCount val="1"/>
            <c:pt idx="0">
              <c:v>INEWS Escalation &amp; Response Protocol Audit :0</c:v>
            </c:pt>
          </c:strCache>
        </c:strRef>
      </c:tx>
      <c:overlay val="0"/>
      <c:txPr>
        <a:bodyPr/>
        <a:lstStyle/>
        <a:p>
          <a:pPr>
            <a:defRPr sz="1600" cap="small" baseline="0"/>
          </a:pPr>
          <a:endParaRPr lang="en-US"/>
        </a:p>
      </c:txPr>
    </c:title>
    <c:autoTitleDeleted val="0"/>
    <c:plotArea>
      <c:layout/>
      <c:barChart>
        <c:barDir val="col"/>
        <c:grouping val="clustered"/>
        <c:varyColors val="0"/>
        <c:ser>
          <c:idx val="0"/>
          <c:order val="0"/>
          <c:spPr>
            <a:solidFill>
              <a:schemeClr val="accent3">
                <a:lumMod val="60000"/>
                <a:lumOff val="40000"/>
              </a:schemeClr>
            </a:solidFill>
          </c:spPr>
          <c:invertIfNegative val="0"/>
          <c:dLbls>
            <c:dLbl>
              <c:idx val="0"/>
              <c:tx>
                <c:strRef>
                  <c:f>Results!$C$46</c:f>
                  <c:strCache>
                    <c:ptCount val="1"/>
                    <c:pt idx="0">
                      <c:v>NA</c:v>
                    </c:pt>
                  </c:strCache>
                </c:strRef>
              </c:tx>
              <c:showLegendKey val="0"/>
              <c:showVal val="1"/>
              <c:showCatName val="0"/>
              <c:showSerName val="0"/>
              <c:showPercent val="0"/>
              <c:showBubbleSize val="0"/>
            </c:dLbl>
            <c:dLbl>
              <c:idx val="1"/>
              <c:tx>
                <c:strRef>
                  <c:f>Results!$C$47</c:f>
                  <c:strCache>
                    <c:ptCount val="1"/>
                    <c:pt idx="0">
                      <c:v>NA</c:v>
                    </c:pt>
                  </c:strCache>
                </c:strRef>
              </c:tx>
              <c:showLegendKey val="0"/>
              <c:showVal val="1"/>
              <c:showCatName val="0"/>
              <c:showSerName val="0"/>
              <c:showPercent val="0"/>
              <c:showBubbleSize val="0"/>
            </c:dLbl>
            <c:dLbl>
              <c:idx val="2"/>
              <c:tx>
                <c:strRef>
                  <c:f>Results!#REF!</c:f>
                  <c:strCache>
                    <c:ptCount val="1"/>
                    <c:pt idx="0">
                      <c:v>#REF!</c:v>
                    </c:pt>
                  </c:strCache>
                </c:strRef>
              </c:tx>
              <c:showLegendKey val="0"/>
              <c:showVal val="1"/>
              <c:showCatName val="0"/>
              <c:showSerName val="0"/>
              <c:showPercent val="0"/>
              <c:showBubbleSize val="0"/>
            </c:dLbl>
            <c:showLegendKey val="0"/>
            <c:showVal val="1"/>
            <c:showCatName val="0"/>
            <c:showSerName val="0"/>
            <c:showPercent val="0"/>
            <c:showBubbleSize val="0"/>
            <c:showLeaderLines val="0"/>
          </c:dLbls>
          <c:cat>
            <c:strRef>
              <c:f>Results!$B$46:$B$47</c:f>
              <c:strCache>
                <c:ptCount val="2"/>
                <c:pt idx="0">
                  <c:v>Section 1</c:v>
                </c:pt>
                <c:pt idx="1">
                  <c:v>Section 2</c:v>
                </c:pt>
              </c:strCache>
            </c:strRef>
          </c:cat>
          <c:val>
            <c:numRef>
              <c:f>Results!$C$46:$C$47</c:f>
              <c:numCache>
                <c:formatCode>0.0</c:formatCode>
                <c:ptCount val="2"/>
                <c:pt idx="0">
                  <c:v>0</c:v>
                </c:pt>
                <c:pt idx="1">
                  <c:v>0</c:v>
                </c:pt>
              </c:numCache>
            </c:numRef>
          </c:val>
        </c:ser>
        <c:dLbls>
          <c:showLegendKey val="0"/>
          <c:showVal val="0"/>
          <c:showCatName val="0"/>
          <c:showSerName val="0"/>
          <c:showPercent val="0"/>
          <c:showBubbleSize val="0"/>
        </c:dLbls>
        <c:gapWidth val="150"/>
        <c:axId val="275564800"/>
        <c:axId val="275922944"/>
      </c:barChart>
      <c:catAx>
        <c:axId val="275564800"/>
        <c:scaling>
          <c:orientation val="minMax"/>
        </c:scaling>
        <c:delete val="0"/>
        <c:axPos val="b"/>
        <c:majorTickMark val="none"/>
        <c:minorTickMark val="none"/>
        <c:tickLblPos val="nextTo"/>
        <c:crossAx val="275922944"/>
        <c:crosses val="autoZero"/>
        <c:auto val="1"/>
        <c:lblAlgn val="ctr"/>
        <c:lblOffset val="100"/>
        <c:noMultiLvlLbl val="0"/>
      </c:catAx>
      <c:valAx>
        <c:axId val="275922944"/>
        <c:scaling>
          <c:orientation val="minMax"/>
          <c:max val="100"/>
        </c:scaling>
        <c:delete val="0"/>
        <c:axPos val="l"/>
        <c:majorGridlines/>
        <c:numFmt formatCode="0.0" sourceLinked="1"/>
        <c:majorTickMark val="none"/>
        <c:minorTickMark val="none"/>
        <c:tickLblPos val="nextTo"/>
        <c:crossAx val="275564800"/>
        <c:crosses val="autoZero"/>
        <c:crossBetween val="between"/>
      </c:valAx>
    </c:plotArea>
    <c:plotVisOnly val="1"/>
    <c:dispBlanksAs val="gap"/>
    <c:showDLblsOverMax val="0"/>
  </c:chart>
  <c:printSettings>
    <c:headerFooter/>
    <c:pageMargins b="0.75000000000000189" l="0.70000000000000062" r="0.70000000000000062" t="0.7500000000000018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Title'!$B$2</c:f>
          <c:strCache>
            <c:ptCount val="1"/>
            <c:pt idx="0">
              <c:v>INEWS Escalation &amp; Response Protocol Audit :0</c:v>
            </c:pt>
          </c:strCache>
        </c:strRef>
      </c:tx>
      <c:overlay val="0"/>
    </c:title>
    <c:autoTitleDeleted val="0"/>
    <c:plotArea>
      <c:layout/>
      <c:barChart>
        <c:barDir val="col"/>
        <c:grouping val="clustered"/>
        <c:varyColors val="0"/>
        <c:ser>
          <c:idx val="0"/>
          <c:order val="0"/>
          <c:tx>
            <c:strRef>
              <c:f>'Results Specified Audit'!$A$17</c:f>
              <c:strCache>
                <c:ptCount val="1"/>
                <c:pt idx="0">
                  <c:v>Section 1:  INEWS Escalation &amp; Response Protocol</c:v>
                </c:pt>
              </c:strCache>
            </c:strRef>
          </c:tx>
          <c:spPr>
            <a:solidFill>
              <a:schemeClr val="accent3">
                <a:lumMod val="60000"/>
                <a:lumOff val="40000"/>
              </a:schemeClr>
            </a:solidFill>
          </c:spPr>
          <c:invertIfNegative val="0"/>
          <c:dLbls>
            <c:showLegendKey val="0"/>
            <c:showVal val="1"/>
            <c:showCatName val="0"/>
            <c:showSerName val="0"/>
            <c:showPercent val="0"/>
            <c:showBubbleSize val="0"/>
            <c:showLeaderLines val="0"/>
          </c:dLbls>
          <c:cat>
            <c:strRef>
              <c:f>'Results Specified Audit'!$B$23:$B$27</c:f>
              <c:strCache>
                <c:ptCount val="5"/>
                <c:pt idx="0">
                  <c:v>Was the patient reviewed in a timely manner by the medical team (as per INEWS Escalation and Response Protocol)?</c:v>
                </c:pt>
                <c:pt idx="1">
                  <c:v>Was there documented evidence of medical response to requested action or review?</c:v>
                </c:pt>
                <c:pt idx="2">
                  <c:v>Did the Doctor formulate and document a post review plan of care?</c:v>
                </c:pt>
                <c:pt idx="3">
                  <c:v>Was there documented evidence that a senior doctor was consulted when care was escalated?</c:v>
                </c:pt>
                <c:pt idx="4">
                  <c:v>Was there documented evidence that the SHO consulted with a Registrar if no response to treatment?</c:v>
                </c:pt>
              </c:strCache>
            </c:strRef>
          </c:cat>
          <c:val>
            <c:numRef>
              <c:f>'Results Specified Audit'!$F$23:$F$27</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1651840"/>
        <c:axId val="281846144"/>
      </c:barChart>
      <c:catAx>
        <c:axId val="281651840"/>
        <c:scaling>
          <c:orientation val="minMax"/>
        </c:scaling>
        <c:delete val="0"/>
        <c:axPos val="b"/>
        <c:majorTickMark val="none"/>
        <c:minorTickMark val="none"/>
        <c:tickLblPos val="nextTo"/>
        <c:crossAx val="281846144"/>
        <c:crosses val="autoZero"/>
        <c:auto val="1"/>
        <c:lblAlgn val="ctr"/>
        <c:lblOffset val="100"/>
        <c:noMultiLvlLbl val="0"/>
      </c:catAx>
      <c:valAx>
        <c:axId val="281846144"/>
        <c:scaling>
          <c:orientation val="minMax"/>
          <c:max val="100"/>
          <c:min val="0"/>
        </c:scaling>
        <c:delete val="0"/>
        <c:axPos val="l"/>
        <c:majorGridlines/>
        <c:numFmt formatCode="0.0" sourceLinked="1"/>
        <c:majorTickMark val="none"/>
        <c:minorTickMark val="none"/>
        <c:tickLblPos val="nextTo"/>
        <c:crossAx val="281651840"/>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Title'!$B$2</c:f>
          <c:strCache>
            <c:ptCount val="1"/>
            <c:pt idx="0">
              <c:v>INEWS Escalation &amp; Response Protocol Audit :0</c:v>
            </c:pt>
          </c:strCache>
        </c:strRef>
      </c:tx>
      <c:overlay val="0"/>
      <c:txPr>
        <a:bodyPr/>
        <a:lstStyle/>
        <a:p>
          <a:pPr>
            <a:defRPr sz="1400"/>
          </a:pPr>
          <a:endParaRPr lang="en-US"/>
        </a:p>
      </c:txPr>
    </c:title>
    <c:autoTitleDeleted val="0"/>
    <c:plotArea>
      <c:layout/>
      <c:barChart>
        <c:barDir val="col"/>
        <c:grouping val="clustered"/>
        <c:varyColors val="0"/>
        <c:ser>
          <c:idx val="0"/>
          <c:order val="0"/>
          <c:tx>
            <c:strRef>
              <c:f>'Results Specified Audit'!$A$17</c:f>
              <c:strCache>
                <c:ptCount val="1"/>
                <c:pt idx="0">
                  <c:v>Section 1:  INEWS Escalation &amp; Response Protocol</c:v>
                </c:pt>
              </c:strCache>
            </c:strRef>
          </c:tx>
          <c:spPr>
            <a:solidFill>
              <a:schemeClr val="accent3">
                <a:lumMod val="60000"/>
                <a:lumOff val="40000"/>
              </a:schemeClr>
            </a:solidFill>
          </c:spPr>
          <c:invertIfNegative val="0"/>
          <c:dLbls>
            <c:showLegendKey val="0"/>
            <c:showVal val="1"/>
            <c:showCatName val="0"/>
            <c:showSerName val="0"/>
            <c:showPercent val="0"/>
            <c:showBubbleSize val="0"/>
            <c:showLeaderLines val="0"/>
          </c:dLbls>
          <c:cat>
            <c:strRef>
              <c:f>'Results Specified Audit'!$B$28:$B$30</c:f>
              <c:strCache>
                <c:ptCount val="3"/>
                <c:pt idx="0">
                  <c:v>Was there documented evidence that a Registrar or Consultant reviewed the patient with an INEWS score ≥ 7?</c:v>
                </c:pt>
                <c:pt idx="1">
                  <c:v>Was the response team activated?</c:v>
                </c:pt>
                <c:pt idx="2">
                  <c:v>Was the patient transferred to a higher level of care where appropriate?</c:v>
                </c:pt>
              </c:strCache>
            </c:strRef>
          </c:cat>
          <c:val>
            <c:numRef>
              <c:f>'Results Specified Audit'!$F$28:$F$30</c:f>
              <c:numCache>
                <c:formatCode>0.0</c:formatCode>
                <c:ptCount val="3"/>
                <c:pt idx="0">
                  <c:v>0</c:v>
                </c:pt>
                <c:pt idx="1">
                  <c:v>0</c:v>
                </c:pt>
                <c:pt idx="2">
                  <c:v>0</c:v>
                </c:pt>
              </c:numCache>
            </c:numRef>
          </c:val>
        </c:ser>
        <c:dLbls>
          <c:showLegendKey val="0"/>
          <c:showVal val="0"/>
          <c:showCatName val="0"/>
          <c:showSerName val="0"/>
          <c:showPercent val="0"/>
          <c:showBubbleSize val="0"/>
        </c:dLbls>
        <c:gapWidth val="150"/>
        <c:axId val="282178304"/>
        <c:axId val="282179840"/>
      </c:barChart>
      <c:catAx>
        <c:axId val="282178304"/>
        <c:scaling>
          <c:orientation val="minMax"/>
        </c:scaling>
        <c:delete val="0"/>
        <c:axPos val="b"/>
        <c:majorTickMark val="none"/>
        <c:minorTickMark val="none"/>
        <c:tickLblPos val="nextTo"/>
        <c:crossAx val="282179840"/>
        <c:crosses val="autoZero"/>
        <c:auto val="1"/>
        <c:lblAlgn val="ctr"/>
        <c:lblOffset val="100"/>
        <c:noMultiLvlLbl val="0"/>
      </c:catAx>
      <c:valAx>
        <c:axId val="282179840"/>
        <c:scaling>
          <c:orientation val="minMax"/>
          <c:max val="100"/>
          <c:min val="0"/>
        </c:scaling>
        <c:delete val="0"/>
        <c:axPos val="l"/>
        <c:majorGridlines/>
        <c:numFmt formatCode="0.0" sourceLinked="1"/>
        <c:majorTickMark val="none"/>
        <c:minorTickMark val="none"/>
        <c:tickLblPos val="nextTo"/>
        <c:crossAx val="282178304"/>
        <c:crosses val="autoZero"/>
        <c:crossBetween val="between"/>
      </c:valAx>
    </c:plotArea>
    <c:legend>
      <c:legendPos val="t"/>
      <c:layout>
        <c:manualLayout>
          <c:xMode val="edge"/>
          <c:yMode val="edge"/>
          <c:x val="0.3494716008600191"/>
          <c:y val="9.7898568979326056E-2"/>
          <c:w val="0.30829007133601971"/>
          <c:h val="7.8408309909021603E-2"/>
        </c:manualLayout>
      </c:layou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Title'!$B$2</c:f>
          <c:strCache>
            <c:ptCount val="1"/>
            <c:pt idx="0">
              <c:v>INEWS Escalation &amp; Response Protocol Audit :0</c:v>
            </c:pt>
          </c:strCache>
        </c:strRef>
      </c:tx>
      <c:overlay val="0"/>
      <c:txPr>
        <a:bodyPr/>
        <a:lstStyle/>
        <a:p>
          <a:pPr>
            <a:defRPr sz="1400"/>
          </a:pPr>
          <a:endParaRPr lang="en-US"/>
        </a:p>
      </c:txPr>
    </c:title>
    <c:autoTitleDeleted val="0"/>
    <c:plotArea>
      <c:layout/>
      <c:barChart>
        <c:barDir val="col"/>
        <c:grouping val="clustered"/>
        <c:varyColors val="0"/>
        <c:ser>
          <c:idx val="0"/>
          <c:order val="0"/>
          <c:tx>
            <c:strRef>
              <c:f>'Results Specified Audit'!$B$32</c:f>
              <c:strCache>
                <c:ptCount val="1"/>
                <c:pt idx="0">
                  <c:v> Section 2: Modified Escalation &amp; Response Protocol Completion (if applicable): </c:v>
                </c:pt>
              </c:strCache>
            </c:strRef>
          </c:tx>
          <c:spPr>
            <a:solidFill>
              <a:schemeClr val="accent3">
                <a:lumMod val="60000"/>
                <a:lumOff val="40000"/>
              </a:schemeClr>
            </a:solidFill>
          </c:spPr>
          <c:invertIfNegative val="0"/>
          <c:dLbls>
            <c:showLegendKey val="0"/>
            <c:showVal val="1"/>
            <c:showCatName val="0"/>
            <c:showSerName val="0"/>
            <c:showPercent val="0"/>
            <c:showBubbleSize val="0"/>
            <c:showLeaderLines val="0"/>
          </c:dLbls>
          <c:cat>
            <c:strRef>
              <c:f>'Results Specified Audit'!$B$33:$B$39</c:f>
              <c:strCache>
                <c:ptCount val="7"/>
                <c:pt idx="0">
                  <c:v>Was the use of the Modified Escalation &amp; Response Protocol indicated?</c:v>
                </c:pt>
                <c:pt idx="1">
                  <c:v>If used was it completed by a senior clinician (i.e Consultant or Registrar )?</c:v>
                </c:pt>
                <c:pt idx="2">
                  <c:v>Was the date populated?</c:v>
                </c:pt>
                <c:pt idx="3">
                  <c:v>Was the time populated?</c:v>
                </c:pt>
                <c:pt idx="4">
                  <c:v>Rationale and instructions / interventions section populated?</c:v>
                </c:pt>
                <c:pt idx="5">
                  <c:v>Was the next medical review section populated?</c:v>
                </c:pt>
                <c:pt idx="6">
                  <c:v>Was the Doctor’s signature present?</c:v>
                </c:pt>
              </c:strCache>
            </c:strRef>
          </c:cat>
          <c:val>
            <c:numRef>
              <c:f>'Results Specified Audit'!$F$33:$F$39</c:f>
              <c:numCache>
                <c:formatCode>0.0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axId val="282483328"/>
        <c:axId val="282775936"/>
      </c:barChart>
      <c:catAx>
        <c:axId val="282483328"/>
        <c:scaling>
          <c:orientation val="minMax"/>
        </c:scaling>
        <c:delete val="0"/>
        <c:axPos val="b"/>
        <c:majorTickMark val="none"/>
        <c:minorTickMark val="none"/>
        <c:tickLblPos val="nextTo"/>
        <c:crossAx val="282775936"/>
        <c:crosses val="autoZero"/>
        <c:auto val="1"/>
        <c:lblAlgn val="ctr"/>
        <c:lblOffset val="100"/>
        <c:noMultiLvlLbl val="0"/>
      </c:catAx>
      <c:valAx>
        <c:axId val="282775936"/>
        <c:scaling>
          <c:orientation val="minMax"/>
          <c:max val="100"/>
          <c:min val="0"/>
        </c:scaling>
        <c:delete val="0"/>
        <c:axPos val="l"/>
        <c:majorGridlines/>
        <c:numFmt formatCode="0.0" sourceLinked="1"/>
        <c:majorTickMark val="none"/>
        <c:minorTickMark val="none"/>
        <c:tickLblPos val="nextTo"/>
        <c:crossAx val="282483328"/>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Quarter1!$B$1</c:f>
          <c:strCache>
            <c:ptCount val="1"/>
            <c:pt idx="0">
              <c:v>INEWS Escalation &amp; Response Protocol Audit </c:v>
            </c:pt>
          </c:strCache>
        </c:strRef>
      </c:tx>
      <c:overlay val="0"/>
    </c:title>
    <c:autoTitleDeleted val="0"/>
    <c:plotArea>
      <c:layout/>
      <c:barChart>
        <c:barDir val="col"/>
        <c:grouping val="clustered"/>
        <c:varyColors val="0"/>
        <c:ser>
          <c:idx val="0"/>
          <c:order val="0"/>
          <c:invertIfNegative val="0"/>
          <c:dLbls>
            <c:showLegendKey val="0"/>
            <c:showVal val="1"/>
            <c:showCatName val="0"/>
            <c:showSerName val="0"/>
            <c:showPercent val="0"/>
            <c:showBubbleSize val="0"/>
            <c:showLeaderLines val="0"/>
          </c:dLbls>
          <c:cat>
            <c:strRef>
              <c:f>Quarter1!$B$60:$B$62</c:f>
              <c:strCache>
                <c:ptCount val="3"/>
                <c:pt idx="0">
                  <c:v>Section 1</c:v>
                </c:pt>
                <c:pt idx="1">
                  <c:v>Section 2</c:v>
                </c:pt>
                <c:pt idx="2">
                  <c:v>Section 3</c:v>
                </c:pt>
              </c:strCache>
            </c:strRef>
          </c:cat>
          <c:val>
            <c:numRef>
              <c:f>Quarter1!$C$60:$C$62</c:f>
              <c:numCache>
                <c:formatCode>0.0</c:formatCode>
                <c:ptCount val="3"/>
                <c:pt idx="0">
                  <c:v>0</c:v>
                </c:pt>
                <c:pt idx="1">
                  <c:v>0</c:v>
                </c:pt>
                <c:pt idx="2">
                  <c:v>0</c:v>
                </c:pt>
              </c:numCache>
            </c:numRef>
          </c:val>
        </c:ser>
        <c:ser>
          <c:idx val="1"/>
          <c:order val="1"/>
          <c:invertIfNegative val="0"/>
          <c:cat>
            <c:strRef>
              <c:f>Quarter1!$B$60:$B$62</c:f>
              <c:strCache>
                <c:ptCount val="3"/>
                <c:pt idx="0">
                  <c:v>Section 1</c:v>
                </c:pt>
                <c:pt idx="1">
                  <c:v>Section 2</c:v>
                </c:pt>
                <c:pt idx="2">
                  <c:v>Section 3</c:v>
                </c:pt>
              </c:strCache>
            </c:strRef>
          </c:cat>
          <c:val>
            <c:numRef>
              <c:f>Quarter1!$D$60:$D$62</c:f>
              <c:numCache>
                <c:formatCode>General</c:formatCode>
                <c:ptCount val="3"/>
              </c:numCache>
            </c:numRef>
          </c:val>
        </c:ser>
        <c:ser>
          <c:idx val="2"/>
          <c:order val="2"/>
          <c:invertIfNegative val="0"/>
          <c:cat>
            <c:strRef>
              <c:f>Quarter1!$B$60:$B$62</c:f>
              <c:strCache>
                <c:ptCount val="3"/>
                <c:pt idx="0">
                  <c:v>Section 1</c:v>
                </c:pt>
                <c:pt idx="1">
                  <c:v>Section 2</c:v>
                </c:pt>
                <c:pt idx="2">
                  <c:v>Section 3</c:v>
                </c:pt>
              </c:strCache>
            </c:strRef>
          </c:cat>
          <c:val>
            <c:numRef>
              <c:f>Quarter1!$E$60:$E$62</c:f>
              <c:numCache>
                <c:formatCode>General</c:formatCode>
                <c:ptCount val="3"/>
              </c:numCache>
            </c:numRef>
          </c:val>
        </c:ser>
        <c:ser>
          <c:idx val="3"/>
          <c:order val="3"/>
          <c:invertIfNegative val="0"/>
          <c:cat>
            <c:strRef>
              <c:f>Quarter1!$B$60:$B$62</c:f>
              <c:strCache>
                <c:ptCount val="3"/>
                <c:pt idx="0">
                  <c:v>Section 1</c:v>
                </c:pt>
                <c:pt idx="1">
                  <c:v>Section 2</c:v>
                </c:pt>
                <c:pt idx="2">
                  <c:v>Section 3</c:v>
                </c:pt>
              </c:strCache>
            </c:strRef>
          </c:cat>
          <c:val>
            <c:numRef>
              <c:f>Quarter1!$F$60:$F$62</c:f>
              <c:numCache>
                <c:formatCode>General</c:formatCode>
                <c:ptCount val="3"/>
              </c:numCache>
            </c:numRef>
          </c:val>
        </c:ser>
        <c:dLbls>
          <c:showLegendKey val="0"/>
          <c:showVal val="0"/>
          <c:showCatName val="0"/>
          <c:showSerName val="0"/>
          <c:showPercent val="0"/>
          <c:showBubbleSize val="0"/>
        </c:dLbls>
        <c:gapWidth val="150"/>
        <c:axId val="283520384"/>
        <c:axId val="283686016"/>
      </c:barChart>
      <c:catAx>
        <c:axId val="283520384"/>
        <c:scaling>
          <c:orientation val="minMax"/>
        </c:scaling>
        <c:delete val="0"/>
        <c:axPos val="b"/>
        <c:majorTickMark val="none"/>
        <c:minorTickMark val="none"/>
        <c:tickLblPos val="nextTo"/>
        <c:crossAx val="283686016"/>
        <c:crosses val="autoZero"/>
        <c:auto val="1"/>
        <c:lblAlgn val="ctr"/>
        <c:lblOffset val="100"/>
        <c:noMultiLvlLbl val="0"/>
      </c:catAx>
      <c:valAx>
        <c:axId val="283686016"/>
        <c:scaling>
          <c:orientation val="minMax"/>
          <c:max val="100"/>
        </c:scaling>
        <c:delete val="0"/>
        <c:axPos val="l"/>
        <c:majorGridlines/>
        <c:numFmt formatCode="0.0" sourceLinked="1"/>
        <c:majorTickMark val="none"/>
        <c:minorTickMark val="none"/>
        <c:tickLblPos val="nextTo"/>
        <c:crossAx val="283520384"/>
        <c:crosses val="autoZero"/>
        <c:crossBetween val="between"/>
      </c:valAx>
    </c:plotArea>
    <c:plotVisOnly val="1"/>
    <c:dispBlanksAs val="gap"/>
    <c:showDLblsOverMax val="0"/>
  </c:chart>
  <c:printSettings>
    <c:headerFooter/>
    <c:pageMargins b="0.75000000000000233" l="0.70000000000000062" r="0.70000000000000062" t="0.75000000000000233"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Quarter1!$B$1</c:f>
          <c:strCache>
            <c:ptCount val="1"/>
            <c:pt idx="0">
              <c:v>INEWS Escalation &amp; Response Protocol Audit </c:v>
            </c:pt>
          </c:strCache>
        </c:strRef>
      </c:tx>
      <c:overlay val="0"/>
    </c:title>
    <c:autoTitleDeleted val="0"/>
    <c:plotArea>
      <c:layout/>
      <c:barChart>
        <c:barDir val="col"/>
        <c:grouping val="clustered"/>
        <c:varyColors val="0"/>
        <c:ser>
          <c:idx val="0"/>
          <c:order val="0"/>
          <c:invertIfNegative val="0"/>
          <c:dLbls>
            <c:showLegendKey val="0"/>
            <c:showVal val="1"/>
            <c:showCatName val="0"/>
            <c:showSerName val="0"/>
            <c:showPercent val="0"/>
            <c:showBubbleSize val="0"/>
            <c:showLeaderLines val="0"/>
          </c:dLbls>
          <c:cat>
            <c:strRef>
              <c:f>Quarter1!$B$63:$B$64</c:f>
              <c:strCache>
                <c:ptCount val="2"/>
                <c:pt idx="0">
                  <c:v>Section 4</c:v>
                </c:pt>
                <c:pt idx="1">
                  <c:v>Section 5</c:v>
                </c:pt>
              </c:strCache>
            </c:strRef>
          </c:cat>
          <c:val>
            <c:numRef>
              <c:f>Quarter1!$C$63:$C$64</c:f>
              <c:numCache>
                <c:formatCode>0.0</c:formatCode>
                <c:ptCount val="2"/>
                <c:pt idx="0">
                  <c:v>0</c:v>
                </c:pt>
                <c:pt idx="1">
                  <c:v>0</c:v>
                </c:pt>
              </c:numCache>
            </c:numRef>
          </c:val>
        </c:ser>
        <c:ser>
          <c:idx val="1"/>
          <c:order val="1"/>
          <c:invertIfNegative val="0"/>
          <c:cat>
            <c:strRef>
              <c:f>Quarter1!$B$63:$B$64</c:f>
              <c:strCache>
                <c:ptCount val="2"/>
                <c:pt idx="0">
                  <c:v>Section 4</c:v>
                </c:pt>
                <c:pt idx="1">
                  <c:v>Section 5</c:v>
                </c:pt>
              </c:strCache>
            </c:strRef>
          </c:cat>
          <c:val>
            <c:numRef>
              <c:f>Quarter1!$D$63:$D$64</c:f>
              <c:numCache>
                <c:formatCode>General</c:formatCode>
                <c:ptCount val="2"/>
              </c:numCache>
            </c:numRef>
          </c:val>
        </c:ser>
        <c:ser>
          <c:idx val="2"/>
          <c:order val="2"/>
          <c:invertIfNegative val="0"/>
          <c:cat>
            <c:strRef>
              <c:f>Quarter1!$B$63:$B$64</c:f>
              <c:strCache>
                <c:ptCount val="2"/>
                <c:pt idx="0">
                  <c:v>Section 4</c:v>
                </c:pt>
                <c:pt idx="1">
                  <c:v>Section 5</c:v>
                </c:pt>
              </c:strCache>
            </c:strRef>
          </c:cat>
          <c:val>
            <c:numRef>
              <c:f>Quarter1!$E$63:$E$64</c:f>
              <c:numCache>
                <c:formatCode>General</c:formatCode>
                <c:ptCount val="2"/>
              </c:numCache>
            </c:numRef>
          </c:val>
        </c:ser>
        <c:ser>
          <c:idx val="3"/>
          <c:order val="3"/>
          <c:invertIfNegative val="0"/>
          <c:cat>
            <c:strRef>
              <c:f>Quarter1!$B$63:$B$64</c:f>
              <c:strCache>
                <c:ptCount val="2"/>
                <c:pt idx="0">
                  <c:v>Section 4</c:v>
                </c:pt>
                <c:pt idx="1">
                  <c:v>Section 5</c:v>
                </c:pt>
              </c:strCache>
            </c:strRef>
          </c:cat>
          <c:val>
            <c:numRef>
              <c:f>Quarter1!$F$63:$F$64</c:f>
              <c:numCache>
                <c:formatCode>General</c:formatCode>
                <c:ptCount val="2"/>
              </c:numCache>
            </c:numRef>
          </c:val>
        </c:ser>
        <c:dLbls>
          <c:showLegendKey val="0"/>
          <c:showVal val="0"/>
          <c:showCatName val="0"/>
          <c:showSerName val="0"/>
          <c:showPercent val="0"/>
          <c:showBubbleSize val="0"/>
        </c:dLbls>
        <c:gapWidth val="150"/>
        <c:axId val="284413312"/>
        <c:axId val="284628096"/>
      </c:barChart>
      <c:catAx>
        <c:axId val="284413312"/>
        <c:scaling>
          <c:orientation val="minMax"/>
        </c:scaling>
        <c:delete val="0"/>
        <c:axPos val="b"/>
        <c:majorTickMark val="none"/>
        <c:minorTickMark val="none"/>
        <c:tickLblPos val="nextTo"/>
        <c:crossAx val="284628096"/>
        <c:crosses val="autoZero"/>
        <c:auto val="1"/>
        <c:lblAlgn val="ctr"/>
        <c:lblOffset val="100"/>
        <c:noMultiLvlLbl val="0"/>
      </c:catAx>
      <c:valAx>
        <c:axId val="284628096"/>
        <c:scaling>
          <c:orientation val="minMax"/>
          <c:max val="100"/>
        </c:scaling>
        <c:delete val="0"/>
        <c:axPos val="l"/>
        <c:majorGridlines/>
        <c:numFmt formatCode="0.0" sourceLinked="1"/>
        <c:majorTickMark val="none"/>
        <c:minorTickMark val="none"/>
        <c:tickLblPos val="nextTo"/>
        <c:crossAx val="284413312"/>
        <c:crosses val="autoZero"/>
        <c:crossBetween val="between"/>
      </c:valAx>
    </c:plotArea>
    <c:plotVisOnly val="1"/>
    <c:dispBlanksAs val="gap"/>
    <c:showDLblsOverMax val="0"/>
  </c:chart>
  <c:printSettings>
    <c:headerFooter/>
    <c:pageMargins b="0.75000000000000233" l="0.70000000000000062" r="0.70000000000000062" t="0.75000000000000233"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Quarter1!$B$1</c:f>
          <c:strCache>
            <c:ptCount val="1"/>
            <c:pt idx="0">
              <c:v>INEWS Escalation &amp; Response Protocol Audit </c:v>
            </c:pt>
          </c:strCache>
        </c:strRef>
      </c:tx>
      <c:overlay val="0"/>
    </c:title>
    <c:autoTitleDeleted val="0"/>
    <c:plotArea>
      <c:layout/>
      <c:barChart>
        <c:barDir val="col"/>
        <c:grouping val="clustered"/>
        <c:varyColors val="0"/>
        <c:ser>
          <c:idx val="0"/>
          <c:order val="0"/>
          <c:invertIfNegative val="0"/>
          <c:dLbls>
            <c:showLegendKey val="0"/>
            <c:showVal val="1"/>
            <c:showCatName val="0"/>
            <c:showSerName val="0"/>
            <c:showPercent val="0"/>
            <c:showBubbleSize val="0"/>
            <c:showLeaderLines val="0"/>
          </c:dLbls>
          <c:cat>
            <c:strRef>
              <c:f>Quarter1!$B$65</c:f>
              <c:strCache>
                <c:ptCount val="1"/>
                <c:pt idx="0">
                  <c:v>Overall Compliance</c:v>
                </c:pt>
              </c:strCache>
            </c:strRef>
          </c:cat>
          <c:val>
            <c:numRef>
              <c:f>Quarter1!$C$65</c:f>
              <c:numCache>
                <c:formatCode>0.0</c:formatCode>
                <c:ptCount val="1"/>
                <c:pt idx="0">
                  <c:v>0</c:v>
                </c:pt>
              </c:numCache>
            </c:numRef>
          </c:val>
        </c:ser>
        <c:ser>
          <c:idx val="1"/>
          <c:order val="1"/>
          <c:invertIfNegative val="0"/>
          <c:cat>
            <c:strRef>
              <c:f>Quarter1!$B$65</c:f>
              <c:strCache>
                <c:ptCount val="1"/>
                <c:pt idx="0">
                  <c:v>Overall Compliance</c:v>
                </c:pt>
              </c:strCache>
            </c:strRef>
          </c:cat>
          <c:val>
            <c:numRef>
              <c:f>Quarter1!$D$65</c:f>
              <c:numCache>
                <c:formatCode>General</c:formatCode>
                <c:ptCount val="1"/>
              </c:numCache>
            </c:numRef>
          </c:val>
        </c:ser>
        <c:ser>
          <c:idx val="2"/>
          <c:order val="2"/>
          <c:invertIfNegative val="0"/>
          <c:cat>
            <c:strRef>
              <c:f>Quarter1!$B$65</c:f>
              <c:strCache>
                <c:ptCount val="1"/>
                <c:pt idx="0">
                  <c:v>Overall Compliance</c:v>
                </c:pt>
              </c:strCache>
            </c:strRef>
          </c:cat>
          <c:val>
            <c:numRef>
              <c:f>Quarter1!$E$65</c:f>
              <c:numCache>
                <c:formatCode>General</c:formatCode>
                <c:ptCount val="1"/>
              </c:numCache>
            </c:numRef>
          </c:val>
        </c:ser>
        <c:ser>
          <c:idx val="3"/>
          <c:order val="3"/>
          <c:invertIfNegative val="0"/>
          <c:cat>
            <c:strRef>
              <c:f>Quarter1!$B$65</c:f>
              <c:strCache>
                <c:ptCount val="1"/>
                <c:pt idx="0">
                  <c:v>Overall Compliance</c:v>
                </c:pt>
              </c:strCache>
            </c:strRef>
          </c:cat>
          <c:val>
            <c:numRef>
              <c:f>Quarter1!$F$65</c:f>
              <c:numCache>
                <c:formatCode>General</c:formatCode>
                <c:ptCount val="1"/>
              </c:numCache>
            </c:numRef>
          </c:val>
        </c:ser>
        <c:dLbls>
          <c:showLegendKey val="0"/>
          <c:showVal val="0"/>
          <c:showCatName val="0"/>
          <c:showSerName val="0"/>
          <c:showPercent val="0"/>
          <c:showBubbleSize val="0"/>
        </c:dLbls>
        <c:gapWidth val="150"/>
        <c:axId val="284945792"/>
        <c:axId val="285246592"/>
      </c:barChart>
      <c:catAx>
        <c:axId val="284945792"/>
        <c:scaling>
          <c:orientation val="minMax"/>
        </c:scaling>
        <c:delete val="0"/>
        <c:axPos val="b"/>
        <c:majorTickMark val="none"/>
        <c:minorTickMark val="none"/>
        <c:tickLblPos val="nextTo"/>
        <c:crossAx val="285246592"/>
        <c:crosses val="autoZero"/>
        <c:auto val="1"/>
        <c:lblAlgn val="ctr"/>
        <c:lblOffset val="100"/>
        <c:noMultiLvlLbl val="0"/>
      </c:catAx>
      <c:valAx>
        <c:axId val="285246592"/>
        <c:scaling>
          <c:orientation val="minMax"/>
          <c:max val="100"/>
          <c:min val="0"/>
        </c:scaling>
        <c:delete val="0"/>
        <c:axPos val="l"/>
        <c:majorGridlines/>
        <c:numFmt formatCode="0.0" sourceLinked="1"/>
        <c:majorTickMark val="none"/>
        <c:minorTickMark val="none"/>
        <c:tickLblPos val="nextTo"/>
        <c:crossAx val="284945792"/>
        <c:crosses val="autoZero"/>
        <c:crossBetween val="between"/>
      </c:valAx>
    </c:plotArea>
    <c:plotVisOnly val="1"/>
    <c:dispBlanksAs val="gap"/>
    <c:showDLblsOverMax val="0"/>
  </c:chart>
  <c:printSettings>
    <c:headerFooter/>
    <c:pageMargins b="0.75000000000000233" l="0.70000000000000062" r="0.70000000000000062" t="0.75000000000000233" header="0.30000000000000032" footer="0.30000000000000032"/>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Title'!$B$3</c:f>
          <c:strCache>
            <c:ptCount val="1"/>
            <c:pt idx="0">
              <c:v>Section 1:  INEWS Escalation &amp; Response Protocol:0</c:v>
            </c:pt>
          </c:strCache>
        </c:strRef>
      </c:tx>
      <c:overlay val="0"/>
      <c:txPr>
        <a:bodyPr/>
        <a:lstStyle/>
        <a:p>
          <a:pPr>
            <a:defRPr sz="1400" cap="small" baseline="0"/>
          </a:pPr>
          <a:endParaRPr lang="en-US"/>
        </a:p>
      </c:txPr>
    </c:title>
    <c:autoTitleDeleted val="0"/>
    <c:plotArea>
      <c:layout/>
      <c:lineChart>
        <c:grouping val="standard"/>
        <c:varyColors val="0"/>
        <c:ser>
          <c:idx val="0"/>
          <c:order val="0"/>
          <c:tx>
            <c:strRef>
              <c:f>Comparison!$B$18</c:f>
              <c:strCache>
                <c:ptCount val="1"/>
                <c:pt idx="0">
                  <c:v>For the last recorded INEWS score was the Escalation &amp; Response Protocol adhered to in relation to frequency of observations monitoring?</c:v>
                </c:pt>
              </c:strCache>
            </c:strRef>
          </c:tx>
          <c:cat>
            <c:strRef>
              <c:f>Comparison!$C$16:$R$16</c:f>
              <c:strCache>
                <c:ptCount val="4"/>
                <c:pt idx="0">
                  <c:v>Quarter 1</c:v>
                </c:pt>
                <c:pt idx="1">
                  <c:v>Quarter 2</c:v>
                </c:pt>
                <c:pt idx="2">
                  <c:v>Quarter 3</c:v>
                </c:pt>
                <c:pt idx="3">
                  <c:v>Quarter 4</c:v>
                </c:pt>
              </c:strCache>
            </c:strRef>
          </c:cat>
          <c:val>
            <c:numRef>
              <c:f>Comparison!$C$18:$R$18</c:f>
              <c:numCache>
                <c:formatCode>0.0</c:formatCode>
                <c:ptCount val="4"/>
                <c:pt idx="0">
                  <c:v>0</c:v>
                </c:pt>
                <c:pt idx="1">
                  <c:v>0</c:v>
                </c:pt>
                <c:pt idx="2">
                  <c:v>0</c:v>
                </c:pt>
                <c:pt idx="3">
                  <c:v>0</c:v>
                </c:pt>
              </c:numCache>
            </c:numRef>
          </c:val>
          <c:smooth val="0"/>
        </c:ser>
        <c:ser>
          <c:idx val="1"/>
          <c:order val="1"/>
          <c:tx>
            <c:strRef>
              <c:f>Comparison!$B$19</c:f>
              <c:strCache>
                <c:ptCount val="1"/>
                <c:pt idx="0">
                  <c:v>For the last recorded INEWS score was the Escalation &amp; Response Protocol adhered to in relation to minimum alert?</c:v>
                </c:pt>
              </c:strCache>
            </c:strRef>
          </c:tx>
          <c:cat>
            <c:strRef>
              <c:f>Comparison!$C$16:$R$16</c:f>
              <c:strCache>
                <c:ptCount val="4"/>
                <c:pt idx="0">
                  <c:v>Quarter 1</c:v>
                </c:pt>
                <c:pt idx="1">
                  <c:v>Quarter 2</c:v>
                </c:pt>
                <c:pt idx="2">
                  <c:v>Quarter 3</c:v>
                </c:pt>
                <c:pt idx="3">
                  <c:v>Quarter 4</c:v>
                </c:pt>
              </c:strCache>
            </c:strRef>
          </c:cat>
          <c:val>
            <c:numRef>
              <c:f>Comparison!$C$19:$R$19</c:f>
              <c:numCache>
                <c:formatCode>0.0</c:formatCode>
                <c:ptCount val="4"/>
                <c:pt idx="0">
                  <c:v>0</c:v>
                </c:pt>
                <c:pt idx="1">
                  <c:v>0</c:v>
                </c:pt>
                <c:pt idx="2">
                  <c:v>0</c:v>
                </c:pt>
                <c:pt idx="3">
                  <c:v>0</c:v>
                </c:pt>
              </c:numCache>
            </c:numRef>
          </c:val>
          <c:smooth val="0"/>
        </c:ser>
        <c:ser>
          <c:idx val="2"/>
          <c:order val="2"/>
          <c:tx>
            <c:strRef>
              <c:f>Comparison!$B$20</c:f>
              <c:strCache>
                <c:ptCount val="1"/>
                <c:pt idx="0">
                  <c:v>Were the patient’s INEWS Score or parameters adjusted?</c:v>
                </c:pt>
              </c:strCache>
            </c:strRef>
          </c:tx>
          <c:cat>
            <c:strRef>
              <c:f>Comparison!$C$16:$R$16</c:f>
              <c:strCache>
                <c:ptCount val="4"/>
                <c:pt idx="0">
                  <c:v>Quarter 1</c:v>
                </c:pt>
                <c:pt idx="1">
                  <c:v>Quarter 2</c:v>
                </c:pt>
                <c:pt idx="2">
                  <c:v>Quarter 3</c:v>
                </c:pt>
                <c:pt idx="3">
                  <c:v>Quarter 4</c:v>
                </c:pt>
              </c:strCache>
            </c:strRef>
          </c:cat>
          <c:val>
            <c:numRef>
              <c:f>Comparison!$C$20:$R$20</c:f>
              <c:numCache>
                <c:formatCode>0.0</c:formatCode>
                <c:ptCount val="4"/>
                <c:pt idx="0">
                  <c:v>0</c:v>
                </c:pt>
                <c:pt idx="1">
                  <c:v>0</c:v>
                </c:pt>
                <c:pt idx="2">
                  <c:v>0</c:v>
                </c:pt>
                <c:pt idx="3">
                  <c:v>0</c:v>
                </c:pt>
              </c:numCache>
            </c:numRef>
          </c:val>
          <c:smooth val="0"/>
        </c:ser>
        <c:ser>
          <c:idx val="3"/>
          <c:order val="3"/>
          <c:tx>
            <c:strRef>
              <c:f>Comparison!$B$21</c:f>
              <c:strCache>
                <c:ptCount val="1"/>
                <c:pt idx="0">
                  <c:v>Was the nurse in charge informed of INEWS Score?</c:v>
                </c:pt>
              </c:strCache>
            </c:strRef>
          </c:tx>
          <c:cat>
            <c:strRef>
              <c:f>Comparison!$C$16:$R$16</c:f>
              <c:strCache>
                <c:ptCount val="4"/>
                <c:pt idx="0">
                  <c:v>Quarter 1</c:v>
                </c:pt>
                <c:pt idx="1">
                  <c:v>Quarter 2</c:v>
                </c:pt>
                <c:pt idx="2">
                  <c:v>Quarter 3</c:v>
                </c:pt>
                <c:pt idx="3">
                  <c:v>Quarter 4</c:v>
                </c:pt>
              </c:strCache>
            </c:strRef>
          </c:cat>
          <c:val>
            <c:numRef>
              <c:f>Comparison!$C$21:$R$21</c:f>
              <c:numCache>
                <c:formatCode>0.0</c:formatCode>
                <c:ptCount val="4"/>
                <c:pt idx="0">
                  <c:v>0</c:v>
                </c:pt>
                <c:pt idx="1">
                  <c:v>0</c:v>
                </c:pt>
                <c:pt idx="2">
                  <c:v>0</c:v>
                </c:pt>
                <c:pt idx="3">
                  <c:v>0</c:v>
                </c:pt>
              </c:numCache>
            </c:numRef>
          </c:val>
          <c:smooth val="0"/>
        </c:ser>
        <c:ser>
          <c:idx val="4"/>
          <c:order val="4"/>
          <c:tx>
            <c:strRef>
              <c:f>Comparison!$B$22</c:f>
              <c:strCache>
                <c:ptCount val="1"/>
                <c:pt idx="0">
                  <c:v>Was there an appropriate increase in the frequency of observations monitoring?</c:v>
                </c:pt>
              </c:strCache>
            </c:strRef>
          </c:tx>
          <c:cat>
            <c:strRef>
              <c:f>Comparison!$C$16:$R$16</c:f>
              <c:strCache>
                <c:ptCount val="4"/>
                <c:pt idx="0">
                  <c:v>Quarter 1</c:v>
                </c:pt>
                <c:pt idx="1">
                  <c:v>Quarter 2</c:v>
                </c:pt>
                <c:pt idx="2">
                  <c:v>Quarter 3</c:v>
                </c:pt>
                <c:pt idx="3">
                  <c:v>Quarter 4</c:v>
                </c:pt>
              </c:strCache>
            </c:strRef>
          </c:cat>
          <c:val>
            <c:numRef>
              <c:f>Comparison!$C$22:$R$22</c:f>
              <c:numCache>
                <c:formatCode>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286896512"/>
        <c:axId val="286898048"/>
      </c:lineChart>
      <c:catAx>
        <c:axId val="286896512"/>
        <c:scaling>
          <c:orientation val="minMax"/>
        </c:scaling>
        <c:delete val="0"/>
        <c:axPos val="b"/>
        <c:majorTickMark val="none"/>
        <c:minorTickMark val="none"/>
        <c:tickLblPos val="nextTo"/>
        <c:crossAx val="286898048"/>
        <c:crosses val="autoZero"/>
        <c:auto val="1"/>
        <c:lblAlgn val="ctr"/>
        <c:lblOffset val="100"/>
        <c:noMultiLvlLbl val="0"/>
      </c:catAx>
      <c:valAx>
        <c:axId val="286898048"/>
        <c:scaling>
          <c:orientation val="minMax"/>
          <c:max val="100"/>
          <c:min val="0"/>
        </c:scaling>
        <c:delete val="0"/>
        <c:axPos val="l"/>
        <c:majorGridlines/>
        <c:title>
          <c:overlay val="0"/>
        </c:title>
        <c:numFmt formatCode="0.0" sourceLinked="1"/>
        <c:majorTickMark val="none"/>
        <c:minorTickMark val="none"/>
        <c:tickLblPos val="nextTo"/>
        <c:crossAx val="28689651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Title'!$B$2</c:f>
          <c:strCache>
            <c:ptCount val="1"/>
            <c:pt idx="0">
              <c:v>INEWS Escalation &amp; Response Protocol Audit :0</c:v>
            </c:pt>
          </c:strCache>
        </c:strRef>
      </c:tx>
      <c:overlay val="0"/>
      <c:txPr>
        <a:bodyPr/>
        <a:lstStyle/>
        <a:p>
          <a:pPr>
            <a:defRPr sz="1400" cap="small" baseline="0"/>
          </a:pPr>
          <a:endParaRPr lang="en-US"/>
        </a:p>
      </c:txPr>
    </c:title>
    <c:autoTitleDeleted val="0"/>
    <c:plotArea>
      <c:layout/>
      <c:lineChart>
        <c:grouping val="standard"/>
        <c:varyColors val="0"/>
        <c:ser>
          <c:idx val="0"/>
          <c:order val="0"/>
          <c:tx>
            <c:strRef>
              <c:f>Comparison!$B$31</c:f>
              <c:strCache>
                <c:ptCount val="1"/>
                <c:pt idx="0">
                  <c:v>Section 1: Totals and Compliance</c:v>
                </c:pt>
              </c:strCache>
            </c:strRef>
          </c:tx>
          <c:cat>
            <c:strRef>
              <c:f>Comparison!$C$16:$R$16</c:f>
              <c:strCache>
                <c:ptCount val="4"/>
                <c:pt idx="0">
                  <c:v>Quarter 1</c:v>
                </c:pt>
                <c:pt idx="1">
                  <c:v>Quarter 2</c:v>
                </c:pt>
                <c:pt idx="2">
                  <c:v>Quarter 3</c:v>
                </c:pt>
                <c:pt idx="3">
                  <c:v>Quarter 4</c:v>
                </c:pt>
              </c:strCache>
            </c:strRef>
          </c:cat>
          <c:val>
            <c:numRef>
              <c:f>Comparison!$C$31:$R$31</c:f>
              <c:numCache>
                <c:formatCode>0.0</c:formatCode>
                <c:ptCount val="4"/>
                <c:pt idx="0">
                  <c:v>0</c:v>
                </c:pt>
                <c:pt idx="1">
                  <c:v>0</c:v>
                </c:pt>
                <c:pt idx="2">
                  <c:v>0</c:v>
                </c:pt>
                <c:pt idx="3">
                  <c:v>0</c:v>
                </c:pt>
              </c:numCache>
            </c:numRef>
          </c:val>
          <c:smooth val="0"/>
        </c:ser>
        <c:ser>
          <c:idx val="1"/>
          <c:order val="1"/>
          <c:tx>
            <c:strRef>
              <c:f>Comparison!$A$40</c:f>
              <c:strCache>
                <c:ptCount val="1"/>
                <c:pt idx="0">
                  <c:v>Section 2: Totals and Compliance</c:v>
                </c:pt>
              </c:strCache>
            </c:strRef>
          </c:tx>
          <c:cat>
            <c:strRef>
              <c:f>Comparison!$C$16:$R$16</c:f>
              <c:strCache>
                <c:ptCount val="4"/>
                <c:pt idx="0">
                  <c:v>Quarter 1</c:v>
                </c:pt>
                <c:pt idx="1">
                  <c:v>Quarter 2</c:v>
                </c:pt>
                <c:pt idx="2">
                  <c:v>Quarter 3</c:v>
                </c:pt>
                <c:pt idx="3">
                  <c:v>Quarter 4</c:v>
                </c:pt>
              </c:strCache>
            </c:strRef>
          </c:cat>
          <c:val>
            <c:numRef>
              <c:f>Comparison!$C$40:$R$40</c:f>
              <c:numCache>
                <c:formatCode>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287706112"/>
        <c:axId val="287777536"/>
      </c:lineChart>
      <c:catAx>
        <c:axId val="287706112"/>
        <c:scaling>
          <c:orientation val="minMax"/>
        </c:scaling>
        <c:delete val="0"/>
        <c:axPos val="b"/>
        <c:majorTickMark val="none"/>
        <c:minorTickMark val="none"/>
        <c:tickLblPos val="nextTo"/>
        <c:crossAx val="287777536"/>
        <c:crosses val="autoZero"/>
        <c:auto val="1"/>
        <c:lblAlgn val="ctr"/>
        <c:lblOffset val="100"/>
        <c:noMultiLvlLbl val="0"/>
      </c:catAx>
      <c:valAx>
        <c:axId val="287777536"/>
        <c:scaling>
          <c:orientation val="minMax"/>
          <c:max val="100"/>
          <c:min val="0"/>
        </c:scaling>
        <c:delete val="0"/>
        <c:axPos val="l"/>
        <c:majorGridlines/>
        <c:title>
          <c:tx>
            <c:rich>
              <a:bodyPr/>
              <a:lstStyle/>
              <a:p>
                <a:pPr>
                  <a:defRPr/>
                </a:pPr>
                <a:r>
                  <a:rPr lang="en-US"/>
                  <a:t>Percentage </a:t>
                </a:r>
              </a:p>
            </c:rich>
          </c:tx>
          <c:overlay val="0"/>
        </c:title>
        <c:numFmt formatCode="0.0" sourceLinked="1"/>
        <c:majorTickMark val="none"/>
        <c:minorTickMark val="none"/>
        <c:tickLblPos val="nextTo"/>
        <c:crossAx val="28770611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05"/>
    </mc:Choice>
    <mc:Fallback>
      <c:style val="5"/>
    </mc:Fallback>
  </mc:AlternateContent>
  <c:chart>
    <c:title>
      <c:tx>
        <c:strRef>
          <c:f>'Graph Title'!$B$3</c:f>
          <c:strCache>
            <c:ptCount val="1"/>
            <c:pt idx="0">
              <c:v>Section 1:  INEWS Escalation &amp; Response Protocol:0</c:v>
            </c:pt>
          </c:strCache>
        </c:strRef>
      </c:tx>
      <c:overlay val="0"/>
      <c:txPr>
        <a:bodyPr/>
        <a:lstStyle/>
        <a:p>
          <a:pPr>
            <a:defRPr sz="1400" cap="small" baseline="0"/>
          </a:pPr>
          <a:endParaRPr lang="en-US"/>
        </a:p>
      </c:txPr>
    </c:title>
    <c:autoTitleDeleted val="0"/>
    <c:plotArea>
      <c:layout/>
      <c:lineChart>
        <c:grouping val="standard"/>
        <c:varyColors val="0"/>
        <c:ser>
          <c:idx val="7"/>
          <c:order val="0"/>
          <c:tx>
            <c:strRef>
              <c:f>Comparison!$A$41</c:f>
              <c:strCache>
                <c:ptCount val="1"/>
                <c:pt idx="0">
                  <c:v>Overall Compliance</c:v>
                </c:pt>
              </c:strCache>
            </c:strRef>
          </c:tx>
          <c:marker>
            <c:symbol val="diamond"/>
            <c:size val="10"/>
            <c:spPr>
              <a:solidFill>
                <a:schemeClr val="accent3">
                  <a:lumMod val="60000"/>
                  <a:lumOff val="40000"/>
                </a:schemeClr>
              </a:solidFill>
            </c:spPr>
          </c:marker>
          <c:cat>
            <c:strRef>
              <c:f>Comparison!$F$16:$R$16</c:f>
              <c:strCache>
                <c:ptCount val="4"/>
                <c:pt idx="0">
                  <c:v>Quarter 1</c:v>
                </c:pt>
                <c:pt idx="1">
                  <c:v>Quarter 2</c:v>
                </c:pt>
                <c:pt idx="2">
                  <c:v>Quarter 3</c:v>
                </c:pt>
                <c:pt idx="3">
                  <c:v>Quarter 4</c:v>
                </c:pt>
              </c:strCache>
            </c:strRef>
          </c:cat>
          <c:val>
            <c:numRef>
              <c:f>Comparison!$F$41:$R$41</c:f>
              <c:numCache>
                <c:formatCode>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288388224"/>
        <c:axId val="288390144"/>
      </c:lineChart>
      <c:catAx>
        <c:axId val="288388224"/>
        <c:scaling>
          <c:orientation val="minMax"/>
        </c:scaling>
        <c:delete val="0"/>
        <c:axPos val="b"/>
        <c:majorTickMark val="none"/>
        <c:minorTickMark val="none"/>
        <c:tickLblPos val="nextTo"/>
        <c:crossAx val="288390144"/>
        <c:crosses val="autoZero"/>
        <c:auto val="1"/>
        <c:lblAlgn val="ctr"/>
        <c:lblOffset val="100"/>
        <c:noMultiLvlLbl val="0"/>
      </c:catAx>
      <c:valAx>
        <c:axId val="288390144"/>
        <c:scaling>
          <c:orientation val="minMax"/>
          <c:max val="100"/>
          <c:min val="0"/>
        </c:scaling>
        <c:delete val="0"/>
        <c:axPos val="l"/>
        <c:majorGridlines/>
        <c:title>
          <c:tx>
            <c:rich>
              <a:bodyPr/>
              <a:lstStyle/>
              <a:p>
                <a:pPr>
                  <a:defRPr/>
                </a:pPr>
                <a:r>
                  <a:rPr lang="en-IE"/>
                  <a:t>Percentage</a:t>
                </a:r>
              </a:p>
            </c:rich>
          </c:tx>
          <c:overlay val="0"/>
        </c:title>
        <c:numFmt formatCode="0.0" sourceLinked="1"/>
        <c:majorTickMark val="none"/>
        <c:minorTickMark val="none"/>
        <c:tickLblPos val="nextTo"/>
        <c:crossAx val="2883882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Title'!$B$3</c:f>
          <c:strCache>
            <c:ptCount val="1"/>
            <c:pt idx="0">
              <c:v>Section 1:  INEWS Escalation &amp; Response Protocol:0</c:v>
            </c:pt>
          </c:strCache>
        </c:strRef>
      </c:tx>
      <c:overlay val="0"/>
      <c:txPr>
        <a:bodyPr/>
        <a:lstStyle/>
        <a:p>
          <a:pPr>
            <a:defRPr sz="1400" cap="small" baseline="0"/>
          </a:pPr>
          <a:endParaRPr lang="en-US"/>
        </a:p>
      </c:txPr>
    </c:title>
    <c:autoTitleDeleted val="0"/>
    <c:plotArea>
      <c:layout/>
      <c:lineChart>
        <c:grouping val="standard"/>
        <c:varyColors val="0"/>
        <c:ser>
          <c:idx val="0"/>
          <c:order val="0"/>
          <c:tx>
            <c:strRef>
              <c:f>Comparison!$B$23</c:f>
              <c:strCache>
                <c:ptCount val="1"/>
                <c:pt idx="0">
                  <c:v>Was the patient reviewed in a timely manner by the medical team (as per INEWS Escalation and Response Protocol)?</c:v>
                </c:pt>
              </c:strCache>
            </c:strRef>
          </c:tx>
          <c:cat>
            <c:strRef>
              <c:f>Comparison!$C$16:$R$16</c:f>
              <c:strCache>
                <c:ptCount val="4"/>
                <c:pt idx="0">
                  <c:v>Quarter 1</c:v>
                </c:pt>
                <c:pt idx="1">
                  <c:v>Quarter 2</c:v>
                </c:pt>
                <c:pt idx="2">
                  <c:v>Quarter 3</c:v>
                </c:pt>
                <c:pt idx="3">
                  <c:v>Quarter 4</c:v>
                </c:pt>
              </c:strCache>
            </c:strRef>
          </c:cat>
          <c:val>
            <c:numRef>
              <c:f>Comparison!$F$23:$R$23</c:f>
              <c:numCache>
                <c:formatCode>0.0</c:formatCode>
                <c:ptCount val="4"/>
                <c:pt idx="0">
                  <c:v>0</c:v>
                </c:pt>
                <c:pt idx="1">
                  <c:v>0</c:v>
                </c:pt>
                <c:pt idx="2">
                  <c:v>0</c:v>
                </c:pt>
                <c:pt idx="3">
                  <c:v>0</c:v>
                </c:pt>
              </c:numCache>
            </c:numRef>
          </c:val>
          <c:smooth val="0"/>
        </c:ser>
        <c:ser>
          <c:idx val="1"/>
          <c:order val="1"/>
          <c:tx>
            <c:strRef>
              <c:f>Comparison!$B$24</c:f>
              <c:strCache>
                <c:ptCount val="1"/>
                <c:pt idx="0">
                  <c:v>Was there documented evidence of medical response to requested action or review?</c:v>
                </c:pt>
              </c:strCache>
            </c:strRef>
          </c:tx>
          <c:cat>
            <c:strRef>
              <c:f>Comparison!$C$16:$R$16</c:f>
              <c:strCache>
                <c:ptCount val="4"/>
                <c:pt idx="0">
                  <c:v>Quarter 1</c:v>
                </c:pt>
                <c:pt idx="1">
                  <c:v>Quarter 2</c:v>
                </c:pt>
                <c:pt idx="2">
                  <c:v>Quarter 3</c:v>
                </c:pt>
                <c:pt idx="3">
                  <c:v>Quarter 4</c:v>
                </c:pt>
              </c:strCache>
            </c:strRef>
          </c:cat>
          <c:val>
            <c:numRef>
              <c:f>Comparison!$F$24:$R$24</c:f>
              <c:numCache>
                <c:formatCode>0.0</c:formatCode>
                <c:ptCount val="4"/>
                <c:pt idx="0">
                  <c:v>0</c:v>
                </c:pt>
                <c:pt idx="1">
                  <c:v>0</c:v>
                </c:pt>
                <c:pt idx="2">
                  <c:v>0</c:v>
                </c:pt>
                <c:pt idx="3">
                  <c:v>0</c:v>
                </c:pt>
              </c:numCache>
            </c:numRef>
          </c:val>
          <c:smooth val="0"/>
        </c:ser>
        <c:ser>
          <c:idx val="2"/>
          <c:order val="2"/>
          <c:tx>
            <c:strRef>
              <c:f>Comparison!$B$25</c:f>
              <c:strCache>
                <c:ptCount val="1"/>
                <c:pt idx="0">
                  <c:v>Did the Doctor formulate and document a post review plan of care?</c:v>
                </c:pt>
              </c:strCache>
            </c:strRef>
          </c:tx>
          <c:cat>
            <c:strRef>
              <c:f>Comparison!$C$16:$R$16</c:f>
              <c:strCache>
                <c:ptCount val="4"/>
                <c:pt idx="0">
                  <c:v>Quarter 1</c:v>
                </c:pt>
                <c:pt idx="1">
                  <c:v>Quarter 2</c:v>
                </c:pt>
                <c:pt idx="2">
                  <c:v>Quarter 3</c:v>
                </c:pt>
                <c:pt idx="3">
                  <c:v>Quarter 4</c:v>
                </c:pt>
              </c:strCache>
            </c:strRef>
          </c:cat>
          <c:val>
            <c:numRef>
              <c:f>Comparison!$F$25:$R$25</c:f>
              <c:numCache>
                <c:formatCode>0.0</c:formatCode>
                <c:ptCount val="4"/>
                <c:pt idx="0">
                  <c:v>0</c:v>
                </c:pt>
                <c:pt idx="1">
                  <c:v>0</c:v>
                </c:pt>
                <c:pt idx="2">
                  <c:v>0</c:v>
                </c:pt>
                <c:pt idx="3">
                  <c:v>0</c:v>
                </c:pt>
              </c:numCache>
            </c:numRef>
          </c:val>
          <c:smooth val="0"/>
        </c:ser>
        <c:ser>
          <c:idx val="3"/>
          <c:order val="3"/>
          <c:tx>
            <c:strRef>
              <c:f>Comparison!$B$26</c:f>
              <c:strCache>
                <c:ptCount val="1"/>
                <c:pt idx="0">
                  <c:v>Was there documented evidence that a senior doctor was consulted when care was escalated?</c:v>
                </c:pt>
              </c:strCache>
            </c:strRef>
          </c:tx>
          <c:spPr>
            <a:ln>
              <a:solidFill>
                <a:schemeClr val="accent4">
                  <a:lumMod val="60000"/>
                  <a:lumOff val="40000"/>
                </a:schemeClr>
              </a:solidFill>
            </a:ln>
          </c:spPr>
          <c:marker>
            <c:symbol val="circle"/>
            <c:size val="5"/>
            <c:spPr>
              <a:solidFill>
                <a:schemeClr val="accent4">
                  <a:lumMod val="60000"/>
                  <a:lumOff val="40000"/>
                </a:schemeClr>
              </a:solidFill>
            </c:spPr>
          </c:marker>
          <c:cat>
            <c:strRef>
              <c:f>Comparison!$C$16:$R$16</c:f>
              <c:strCache>
                <c:ptCount val="4"/>
                <c:pt idx="0">
                  <c:v>Quarter 1</c:v>
                </c:pt>
                <c:pt idx="1">
                  <c:v>Quarter 2</c:v>
                </c:pt>
                <c:pt idx="2">
                  <c:v>Quarter 3</c:v>
                </c:pt>
                <c:pt idx="3">
                  <c:v>Quarter 4</c:v>
                </c:pt>
              </c:strCache>
            </c:strRef>
          </c:cat>
          <c:val>
            <c:numRef>
              <c:f>Comparison!$F$26:$R$26</c:f>
              <c:numCache>
                <c:formatCode>0.0</c:formatCode>
                <c:ptCount val="4"/>
                <c:pt idx="0">
                  <c:v>0</c:v>
                </c:pt>
                <c:pt idx="1">
                  <c:v>0</c:v>
                </c:pt>
                <c:pt idx="2">
                  <c:v>0</c:v>
                </c:pt>
                <c:pt idx="3">
                  <c:v>0</c:v>
                </c:pt>
              </c:numCache>
            </c:numRef>
          </c:val>
          <c:smooth val="0"/>
        </c:ser>
        <c:ser>
          <c:idx val="4"/>
          <c:order val="4"/>
          <c:tx>
            <c:strRef>
              <c:f>Comparison!$B$27</c:f>
              <c:strCache>
                <c:ptCount val="1"/>
                <c:pt idx="0">
                  <c:v>Was there documented evidence that the SHO consulted with a Registrar if no response to treatment?</c:v>
                </c:pt>
              </c:strCache>
            </c:strRef>
          </c:tx>
          <c:cat>
            <c:strRef>
              <c:f>Comparison!$C$16:$R$16</c:f>
              <c:strCache>
                <c:ptCount val="4"/>
                <c:pt idx="0">
                  <c:v>Quarter 1</c:v>
                </c:pt>
                <c:pt idx="1">
                  <c:v>Quarter 2</c:v>
                </c:pt>
                <c:pt idx="2">
                  <c:v>Quarter 3</c:v>
                </c:pt>
                <c:pt idx="3">
                  <c:v>Quarter 4</c:v>
                </c:pt>
              </c:strCache>
            </c:strRef>
          </c:cat>
          <c:val>
            <c:numRef>
              <c:f>Comparison!$F$27:$R$27</c:f>
              <c:numCache>
                <c:formatCode>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288864896"/>
        <c:axId val="289108352"/>
      </c:lineChart>
      <c:catAx>
        <c:axId val="288864896"/>
        <c:scaling>
          <c:orientation val="minMax"/>
        </c:scaling>
        <c:delete val="0"/>
        <c:axPos val="b"/>
        <c:majorTickMark val="none"/>
        <c:minorTickMark val="none"/>
        <c:tickLblPos val="nextTo"/>
        <c:crossAx val="289108352"/>
        <c:crosses val="autoZero"/>
        <c:auto val="1"/>
        <c:lblAlgn val="ctr"/>
        <c:lblOffset val="100"/>
        <c:noMultiLvlLbl val="0"/>
      </c:catAx>
      <c:valAx>
        <c:axId val="289108352"/>
        <c:scaling>
          <c:orientation val="minMax"/>
          <c:max val="100"/>
          <c:min val="0"/>
        </c:scaling>
        <c:delete val="0"/>
        <c:axPos val="l"/>
        <c:majorGridlines/>
        <c:title>
          <c:tx>
            <c:rich>
              <a:bodyPr/>
              <a:lstStyle/>
              <a:p>
                <a:pPr>
                  <a:defRPr/>
                </a:pPr>
                <a:r>
                  <a:rPr lang="en-IE"/>
                  <a:t>Percentage</a:t>
                </a:r>
                <a:r>
                  <a:rPr lang="en-IE" baseline="0"/>
                  <a:t> </a:t>
                </a:r>
                <a:endParaRPr lang="en-IE"/>
              </a:p>
            </c:rich>
          </c:tx>
          <c:overlay val="0"/>
        </c:title>
        <c:numFmt formatCode="0.0" sourceLinked="1"/>
        <c:majorTickMark val="none"/>
        <c:minorTickMark val="none"/>
        <c:tickLblPos val="nextTo"/>
        <c:crossAx val="28886489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Title'!$B$2</c:f>
          <c:strCache>
            <c:ptCount val="1"/>
            <c:pt idx="0">
              <c:v>INEWS Escalation &amp; Response Protocol Audit :0</c:v>
            </c:pt>
          </c:strCache>
        </c:strRef>
      </c:tx>
      <c:overlay val="0"/>
      <c:txPr>
        <a:bodyPr/>
        <a:lstStyle/>
        <a:p>
          <a:pPr>
            <a:defRPr sz="1600" cap="small" baseline="0"/>
          </a:pPr>
          <a:endParaRPr lang="en-US"/>
        </a:p>
      </c:txPr>
    </c:title>
    <c:autoTitleDeleted val="0"/>
    <c:plotArea>
      <c:layout/>
      <c:barChart>
        <c:barDir val="col"/>
        <c:grouping val="clustered"/>
        <c:varyColors val="0"/>
        <c:ser>
          <c:idx val="0"/>
          <c:order val="0"/>
          <c:spPr>
            <a:solidFill>
              <a:schemeClr val="accent3">
                <a:lumMod val="60000"/>
                <a:lumOff val="40000"/>
              </a:schemeClr>
            </a:solidFill>
          </c:spPr>
          <c:invertIfNegative val="0"/>
          <c:dLbls>
            <c:dLbl>
              <c:idx val="0"/>
              <c:layout>
                <c:manualLayout>
                  <c:x val="0"/>
                  <c:y val="-2.5559114004381964E-2"/>
                </c:manualLayout>
              </c:layout>
              <c:tx>
                <c:strRef>
                  <c:f>Results!$C$48</c:f>
                  <c:strCache>
                    <c:ptCount val="1"/>
                    <c:pt idx="0">
                      <c:v>NA</c:v>
                    </c:pt>
                  </c:strCache>
                </c:strRef>
              </c:tx>
              <c:showLegendKey val="0"/>
              <c:showVal val="1"/>
              <c:showCatName val="0"/>
              <c:showSerName val="0"/>
              <c:showPercent val="0"/>
              <c:showBubbleSize val="0"/>
            </c:dLbl>
            <c:showLegendKey val="0"/>
            <c:showVal val="1"/>
            <c:showCatName val="0"/>
            <c:showSerName val="0"/>
            <c:showPercent val="0"/>
            <c:showBubbleSize val="0"/>
            <c:showLeaderLines val="0"/>
          </c:dLbls>
          <c:cat>
            <c:strRef>
              <c:f>Results!$B$48</c:f>
              <c:strCache>
                <c:ptCount val="1"/>
                <c:pt idx="0">
                  <c:v>Overall Compliance</c:v>
                </c:pt>
              </c:strCache>
            </c:strRef>
          </c:cat>
          <c:val>
            <c:numRef>
              <c:f>Results!$C$48</c:f>
              <c:numCache>
                <c:formatCode>0.0</c:formatCode>
                <c:ptCount val="1"/>
                <c:pt idx="0">
                  <c:v>0</c:v>
                </c:pt>
              </c:numCache>
            </c:numRef>
          </c:val>
        </c:ser>
        <c:dLbls>
          <c:showLegendKey val="0"/>
          <c:showVal val="0"/>
          <c:showCatName val="0"/>
          <c:showSerName val="0"/>
          <c:showPercent val="0"/>
          <c:showBubbleSize val="0"/>
        </c:dLbls>
        <c:gapWidth val="150"/>
        <c:axId val="276164608"/>
        <c:axId val="276166144"/>
      </c:barChart>
      <c:catAx>
        <c:axId val="276164608"/>
        <c:scaling>
          <c:orientation val="minMax"/>
        </c:scaling>
        <c:delete val="0"/>
        <c:axPos val="b"/>
        <c:majorTickMark val="none"/>
        <c:minorTickMark val="none"/>
        <c:tickLblPos val="nextTo"/>
        <c:crossAx val="276166144"/>
        <c:crosses val="autoZero"/>
        <c:auto val="1"/>
        <c:lblAlgn val="ctr"/>
        <c:lblOffset val="100"/>
        <c:noMultiLvlLbl val="0"/>
      </c:catAx>
      <c:valAx>
        <c:axId val="276166144"/>
        <c:scaling>
          <c:orientation val="minMax"/>
          <c:max val="100"/>
          <c:min val="0"/>
        </c:scaling>
        <c:delete val="0"/>
        <c:axPos val="l"/>
        <c:majorGridlines/>
        <c:numFmt formatCode="0.0" sourceLinked="1"/>
        <c:majorTickMark val="none"/>
        <c:minorTickMark val="none"/>
        <c:tickLblPos val="nextTo"/>
        <c:crossAx val="276164608"/>
        <c:crosses val="autoZero"/>
        <c:crossBetween val="between"/>
      </c:valAx>
    </c:plotArea>
    <c:plotVisOnly val="1"/>
    <c:dispBlanksAs val="gap"/>
    <c:showDLblsOverMax val="0"/>
  </c:chart>
  <c:printSettings>
    <c:headerFooter/>
    <c:pageMargins b="0.75000000000000189" l="0.70000000000000062" r="0.70000000000000062" t="0.75000000000000189"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Title'!$B$3</c:f>
          <c:strCache>
            <c:ptCount val="1"/>
            <c:pt idx="0">
              <c:v>Section 1:  INEWS Escalation &amp; Response Protocol:0</c:v>
            </c:pt>
          </c:strCache>
        </c:strRef>
      </c:tx>
      <c:overlay val="0"/>
      <c:txPr>
        <a:bodyPr/>
        <a:lstStyle/>
        <a:p>
          <a:pPr>
            <a:defRPr sz="1400" cap="small" baseline="0"/>
          </a:pPr>
          <a:endParaRPr lang="en-US"/>
        </a:p>
      </c:txPr>
    </c:title>
    <c:autoTitleDeleted val="0"/>
    <c:plotArea>
      <c:layout/>
      <c:lineChart>
        <c:grouping val="standard"/>
        <c:varyColors val="0"/>
        <c:ser>
          <c:idx val="0"/>
          <c:order val="0"/>
          <c:tx>
            <c:strRef>
              <c:f>Comparison!$B$28</c:f>
              <c:strCache>
                <c:ptCount val="1"/>
                <c:pt idx="0">
                  <c:v>Was there documented evidence that a Registrar or Consultant reviewed the patient with an INEWS score ≥ 7?</c:v>
                </c:pt>
              </c:strCache>
            </c:strRef>
          </c:tx>
          <c:cat>
            <c:strRef>
              <c:f>Comparison!$C$16:$R$16</c:f>
              <c:strCache>
                <c:ptCount val="4"/>
                <c:pt idx="0">
                  <c:v>Quarter 1</c:v>
                </c:pt>
                <c:pt idx="1">
                  <c:v>Quarter 2</c:v>
                </c:pt>
                <c:pt idx="2">
                  <c:v>Quarter 3</c:v>
                </c:pt>
                <c:pt idx="3">
                  <c:v>Quarter 4</c:v>
                </c:pt>
              </c:strCache>
            </c:strRef>
          </c:cat>
          <c:val>
            <c:numRef>
              <c:f>Comparison!$F$28:$R$28</c:f>
              <c:numCache>
                <c:formatCode>0.0</c:formatCode>
                <c:ptCount val="4"/>
                <c:pt idx="0">
                  <c:v>0</c:v>
                </c:pt>
                <c:pt idx="1">
                  <c:v>0</c:v>
                </c:pt>
                <c:pt idx="2">
                  <c:v>0</c:v>
                </c:pt>
                <c:pt idx="3">
                  <c:v>0</c:v>
                </c:pt>
              </c:numCache>
            </c:numRef>
          </c:val>
          <c:smooth val="0"/>
        </c:ser>
        <c:ser>
          <c:idx val="1"/>
          <c:order val="1"/>
          <c:tx>
            <c:strRef>
              <c:f>Comparison!$B$29</c:f>
              <c:strCache>
                <c:ptCount val="1"/>
                <c:pt idx="0">
                  <c:v>Was the response team activated?</c:v>
                </c:pt>
              </c:strCache>
            </c:strRef>
          </c:tx>
          <c:cat>
            <c:strRef>
              <c:f>Comparison!$C$16:$R$16</c:f>
              <c:strCache>
                <c:ptCount val="4"/>
                <c:pt idx="0">
                  <c:v>Quarter 1</c:v>
                </c:pt>
                <c:pt idx="1">
                  <c:v>Quarter 2</c:v>
                </c:pt>
                <c:pt idx="2">
                  <c:v>Quarter 3</c:v>
                </c:pt>
                <c:pt idx="3">
                  <c:v>Quarter 4</c:v>
                </c:pt>
              </c:strCache>
            </c:strRef>
          </c:cat>
          <c:val>
            <c:numRef>
              <c:f>Comparison!$F$29:$R$29</c:f>
              <c:numCache>
                <c:formatCode>0.0</c:formatCode>
                <c:ptCount val="4"/>
                <c:pt idx="0">
                  <c:v>0</c:v>
                </c:pt>
                <c:pt idx="1">
                  <c:v>0</c:v>
                </c:pt>
                <c:pt idx="2">
                  <c:v>0</c:v>
                </c:pt>
                <c:pt idx="3">
                  <c:v>0</c:v>
                </c:pt>
              </c:numCache>
            </c:numRef>
          </c:val>
          <c:smooth val="0"/>
        </c:ser>
        <c:ser>
          <c:idx val="2"/>
          <c:order val="2"/>
          <c:tx>
            <c:strRef>
              <c:f>Comparison!$B$30</c:f>
              <c:strCache>
                <c:ptCount val="1"/>
                <c:pt idx="0">
                  <c:v>Was the patient transferred to a higher level of care where appropriate?</c:v>
                </c:pt>
              </c:strCache>
            </c:strRef>
          </c:tx>
          <c:cat>
            <c:strRef>
              <c:f>Comparison!$C$16:$R$16</c:f>
              <c:strCache>
                <c:ptCount val="4"/>
                <c:pt idx="0">
                  <c:v>Quarter 1</c:v>
                </c:pt>
                <c:pt idx="1">
                  <c:v>Quarter 2</c:v>
                </c:pt>
                <c:pt idx="2">
                  <c:v>Quarter 3</c:v>
                </c:pt>
                <c:pt idx="3">
                  <c:v>Quarter 4</c:v>
                </c:pt>
              </c:strCache>
            </c:strRef>
          </c:cat>
          <c:val>
            <c:numRef>
              <c:f>Comparison!$F$30:$R$30</c:f>
              <c:numCache>
                <c:formatCode>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289450240"/>
        <c:axId val="289636352"/>
      </c:lineChart>
      <c:catAx>
        <c:axId val="289450240"/>
        <c:scaling>
          <c:orientation val="minMax"/>
        </c:scaling>
        <c:delete val="0"/>
        <c:axPos val="b"/>
        <c:majorTickMark val="none"/>
        <c:minorTickMark val="none"/>
        <c:tickLblPos val="nextTo"/>
        <c:crossAx val="289636352"/>
        <c:crosses val="autoZero"/>
        <c:auto val="1"/>
        <c:lblAlgn val="ctr"/>
        <c:lblOffset val="100"/>
        <c:noMultiLvlLbl val="0"/>
      </c:catAx>
      <c:valAx>
        <c:axId val="289636352"/>
        <c:scaling>
          <c:orientation val="minMax"/>
          <c:max val="100"/>
          <c:min val="0"/>
        </c:scaling>
        <c:delete val="0"/>
        <c:axPos val="l"/>
        <c:majorGridlines/>
        <c:title>
          <c:tx>
            <c:rich>
              <a:bodyPr/>
              <a:lstStyle/>
              <a:p>
                <a:pPr>
                  <a:defRPr/>
                </a:pPr>
                <a:r>
                  <a:rPr lang="en-IE"/>
                  <a:t>Percentage</a:t>
                </a:r>
              </a:p>
            </c:rich>
          </c:tx>
          <c:overlay val="0"/>
        </c:title>
        <c:numFmt formatCode="0.0" sourceLinked="1"/>
        <c:majorTickMark val="none"/>
        <c:minorTickMark val="none"/>
        <c:tickLblPos val="nextTo"/>
        <c:crossAx val="28945024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Title'!$B$4</c:f>
          <c:strCache>
            <c:ptCount val="1"/>
            <c:pt idx="0">
              <c:v> Section 2: Modified Escalation &amp; Response Protocol Completion (if applicable): 0</c:v>
            </c:pt>
          </c:strCache>
        </c:strRef>
      </c:tx>
      <c:overlay val="0"/>
      <c:txPr>
        <a:bodyPr/>
        <a:lstStyle/>
        <a:p>
          <a:pPr>
            <a:defRPr sz="1400" cap="small" baseline="0"/>
          </a:pPr>
          <a:endParaRPr lang="en-US"/>
        </a:p>
      </c:txPr>
    </c:title>
    <c:autoTitleDeleted val="0"/>
    <c:plotArea>
      <c:layout/>
      <c:lineChart>
        <c:grouping val="standard"/>
        <c:varyColors val="0"/>
        <c:ser>
          <c:idx val="6"/>
          <c:order val="0"/>
          <c:tx>
            <c:strRef>
              <c:f>Comparison!$B$34</c:f>
              <c:strCache>
                <c:ptCount val="1"/>
                <c:pt idx="0">
                  <c:v>If used was it completed by a senior clinician (i.e Consultant or Registrar )?</c:v>
                </c:pt>
              </c:strCache>
            </c:strRef>
          </c:tx>
          <c:cat>
            <c:strRef>
              <c:f>Comparison!$F$16:$R$16</c:f>
              <c:strCache>
                <c:ptCount val="4"/>
                <c:pt idx="0">
                  <c:v>Quarter 1</c:v>
                </c:pt>
                <c:pt idx="1">
                  <c:v>Quarter 2</c:v>
                </c:pt>
                <c:pt idx="2">
                  <c:v>Quarter 3</c:v>
                </c:pt>
                <c:pt idx="3">
                  <c:v>Quarter 4</c:v>
                </c:pt>
              </c:strCache>
            </c:strRef>
          </c:cat>
          <c:val>
            <c:numRef>
              <c:f>Comparison!$F$34:$R$34</c:f>
              <c:numCache>
                <c:formatCode>0.0</c:formatCode>
                <c:ptCount val="4"/>
                <c:pt idx="0">
                  <c:v>0</c:v>
                </c:pt>
                <c:pt idx="1">
                  <c:v>0</c:v>
                </c:pt>
                <c:pt idx="2">
                  <c:v>0</c:v>
                </c:pt>
                <c:pt idx="3">
                  <c:v>0</c:v>
                </c:pt>
              </c:numCache>
            </c:numRef>
          </c:val>
          <c:smooth val="0"/>
        </c:ser>
        <c:ser>
          <c:idx val="5"/>
          <c:order val="1"/>
          <c:tx>
            <c:strRef>
              <c:f>Comparison!$B$33</c:f>
              <c:strCache>
                <c:ptCount val="1"/>
                <c:pt idx="0">
                  <c:v>Was the use of the Modified Escalation &amp; Response Protocol indicated?</c:v>
                </c:pt>
              </c:strCache>
            </c:strRef>
          </c:tx>
          <c:cat>
            <c:strRef>
              <c:f>Comparison!$F$16:$R$16</c:f>
              <c:strCache>
                <c:ptCount val="4"/>
                <c:pt idx="0">
                  <c:v>Quarter 1</c:v>
                </c:pt>
                <c:pt idx="1">
                  <c:v>Quarter 2</c:v>
                </c:pt>
                <c:pt idx="2">
                  <c:v>Quarter 3</c:v>
                </c:pt>
                <c:pt idx="3">
                  <c:v>Quarter 4</c:v>
                </c:pt>
              </c:strCache>
            </c:strRef>
          </c:cat>
          <c:val>
            <c:numRef>
              <c:f>Comparison!$F$33:$R$33</c:f>
              <c:numCache>
                <c:formatCode>0.0</c:formatCode>
                <c:ptCount val="4"/>
                <c:pt idx="0">
                  <c:v>0</c:v>
                </c:pt>
                <c:pt idx="1">
                  <c:v>0</c:v>
                </c:pt>
                <c:pt idx="2">
                  <c:v>0</c:v>
                </c:pt>
                <c:pt idx="3">
                  <c:v>0</c:v>
                </c:pt>
              </c:numCache>
            </c:numRef>
          </c:val>
          <c:smooth val="0"/>
        </c:ser>
        <c:ser>
          <c:idx val="0"/>
          <c:order val="2"/>
          <c:tx>
            <c:strRef>
              <c:f>Comparison!$B$35</c:f>
              <c:strCache>
                <c:ptCount val="1"/>
                <c:pt idx="0">
                  <c:v>Was the date populated?</c:v>
                </c:pt>
              </c:strCache>
            </c:strRef>
          </c:tx>
          <c:cat>
            <c:strRef>
              <c:f>Comparison!$F$16:$R$16</c:f>
              <c:strCache>
                <c:ptCount val="4"/>
                <c:pt idx="0">
                  <c:v>Quarter 1</c:v>
                </c:pt>
                <c:pt idx="1">
                  <c:v>Quarter 2</c:v>
                </c:pt>
                <c:pt idx="2">
                  <c:v>Quarter 3</c:v>
                </c:pt>
                <c:pt idx="3">
                  <c:v>Quarter 4</c:v>
                </c:pt>
              </c:strCache>
            </c:strRef>
          </c:cat>
          <c:val>
            <c:numRef>
              <c:f>Comparison!$F$35:$R$35</c:f>
              <c:numCache>
                <c:formatCode>0.0</c:formatCode>
                <c:ptCount val="4"/>
                <c:pt idx="0">
                  <c:v>0</c:v>
                </c:pt>
                <c:pt idx="1">
                  <c:v>0</c:v>
                </c:pt>
                <c:pt idx="2">
                  <c:v>0</c:v>
                </c:pt>
                <c:pt idx="3">
                  <c:v>0</c:v>
                </c:pt>
              </c:numCache>
            </c:numRef>
          </c:val>
          <c:smooth val="0"/>
        </c:ser>
        <c:ser>
          <c:idx val="1"/>
          <c:order val="3"/>
          <c:tx>
            <c:strRef>
              <c:f>Comparison!$B$36</c:f>
              <c:strCache>
                <c:ptCount val="1"/>
                <c:pt idx="0">
                  <c:v>Was the time populated?</c:v>
                </c:pt>
              </c:strCache>
            </c:strRef>
          </c:tx>
          <c:cat>
            <c:strRef>
              <c:f>Comparison!$F$16:$R$16</c:f>
              <c:strCache>
                <c:ptCount val="4"/>
                <c:pt idx="0">
                  <c:v>Quarter 1</c:v>
                </c:pt>
                <c:pt idx="1">
                  <c:v>Quarter 2</c:v>
                </c:pt>
                <c:pt idx="2">
                  <c:v>Quarter 3</c:v>
                </c:pt>
                <c:pt idx="3">
                  <c:v>Quarter 4</c:v>
                </c:pt>
              </c:strCache>
            </c:strRef>
          </c:cat>
          <c:val>
            <c:numRef>
              <c:f>Comparison!$F$36:$R$36</c:f>
              <c:numCache>
                <c:formatCode>0.0</c:formatCode>
                <c:ptCount val="4"/>
                <c:pt idx="0">
                  <c:v>0</c:v>
                </c:pt>
                <c:pt idx="1">
                  <c:v>0</c:v>
                </c:pt>
                <c:pt idx="2">
                  <c:v>0</c:v>
                </c:pt>
                <c:pt idx="3">
                  <c:v>0</c:v>
                </c:pt>
              </c:numCache>
            </c:numRef>
          </c:val>
          <c:smooth val="0"/>
        </c:ser>
        <c:ser>
          <c:idx val="2"/>
          <c:order val="4"/>
          <c:tx>
            <c:strRef>
              <c:f>Comparison!$B$37</c:f>
              <c:strCache>
                <c:ptCount val="1"/>
                <c:pt idx="0">
                  <c:v>Rationale and instructions / interventions section populated?</c:v>
                </c:pt>
              </c:strCache>
            </c:strRef>
          </c:tx>
          <c:cat>
            <c:strRef>
              <c:f>Comparison!$F$16:$R$16</c:f>
              <c:strCache>
                <c:ptCount val="4"/>
                <c:pt idx="0">
                  <c:v>Quarter 1</c:v>
                </c:pt>
                <c:pt idx="1">
                  <c:v>Quarter 2</c:v>
                </c:pt>
                <c:pt idx="2">
                  <c:v>Quarter 3</c:v>
                </c:pt>
                <c:pt idx="3">
                  <c:v>Quarter 4</c:v>
                </c:pt>
              </c:strCache>
            </c:strRef>
          </c:cat>
          <c:val>
            <c:numRef>
              <c:f>Comparison!$F$37:$R$37</c:f>
              <c:numCache>
                <c:formatCode>0.0</c:formatCode>
                <c:ptCount val="4"/>
                <c:pt idx="0">
                  <c:v>0</c:v>
                </c:pt>
                <c:pt idx="1">
                  <c:v>0</c:v>
                </c:pt>
                <c:pt idx="2">
                  <c:v>0</c:v>
                </c:pt>
                <c:pt idx="3">
                  <c:v>0</c:v>
                </c:pt>
              </c:numCache>
            </c:numRef>
          </c:val>
          <c:smooth val="0"/>
        </c:ser>
        <c:ser>
          <c:idx val="3"/>
          <c:order val="5"/>
          <c:tx>
            <c:strRef>
              <c:f>Comparison!$B$38</c:f>
              <c:strCache>
                <c:ptCount val="1"/>
                <c:pt idx="0">
                  <c:v>Was the next medical review section populated?</c:v>
                </c:pt>
              </c:strCache>
            </c:strRef>
          </c:tx>
          <c:cat>
            <c:strRef>
              <c:f>Comparison!$F$16:$R$16</c:f>
              <c:strCache>
                <c:ptCount val="4"/>
                <c:pt idx="0">
                  <c:v>Quarter 1</c:v>
                </c:pt>
                <c:pt idx="1">
                  <c:v>Quarter 2</c:v>
                </c:pt>
                <c:pt idx="2">
                  <c:v>Quarter 3</c:v>
                </c:pt>
                <c:pt idx="3">
                  <c:v>Quarter 4</c:v>
                </c:pt>
              </c:strCache>
            </c:strRef>
          </c:cat>
          <c:val>
            <c:numRef>
              <c:f>Comparison!$F$38:$R$38</c:f>
              <c:numCache>
                <c:formatCode>0.0</c:formatCode>
                <c:ptCount val="4"/>
                <c:pt idx="0">
                  <c:v>0</c:v>
                </c:pt>
                <c:pt idx="1">
                  <c:v>0</c:v>
                </c:pt>
                <c:pt idx="2">
                  <c:v>0</c:v>
                </c:pt>
                <c:pt idx="3">
                  <c:v>0</c:v>
                </c:pt>
              </c:numCache>
            </c:numRef>
          </c:val>
          <c:smooth val="0"/>
        </c:ser>
        <c:ser>
          <c:idx val="4"/>
          <c:order val="6"/>
          <c:tx>
            <c:strRef>
              <c:f>Comparison!$B$39</c:f>
              <c:strCache>
                <c:ptCount val="1"/>
                <c:pt idx="0">
                  <c:v>Was the Doctor’s signature present?</c:v>
                </c:pt>
              </c:strCache>
            </c:strRef>
          </c:tx>
          <c:cat>
            <c:strRef>
              <c:f>Comparison!$F$16:$R$16</c:f>
              <c:strCache>
                <c:ptCount val="4"/>
                <c:pt idx="0">
                  <c:v>Quarter 1</c:v>
                </c:pt>
                <c:pt idx="1">
                  <c:v>Quarter 2</c:v>
                </c:pt>
                <c:pt idx="2">
                  <c:v>Quarter 3</c:v>
                </c:pt>
                <c:pt idx="3">
                  <c:v>Quarter 4</c:v>
                </c:pt>
              </c:strCache>
            </c:strRef>
          </c:cat>
          <c:val>
            <c:numRef>
              <c:f>Comparison!$F$39:$R$39</c:f>
              <c:numCache>
                <c:formatCode>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290739712"/>
        <c:axId val="290741248"/>
      </c:lineChart>
      <c:catAx>
        <c:axId val="290739712"/>
        <c:scaling>
          <c:orientation val="minMax"/>
        </c:scaling>
        <c:delete val="0"/>
        <c:axPos val="b"/>
        <c:majorTickMark val="none"/>
        <c:minorTickMark val="none"/>
        <c:tickLblPos val="nextTo"/>
        <c:crossAx val="290741248"/>
        <c:crosses val="autoZero"/>
        <c:auto val="1"/>
        <c:lblAlgn val="ctr"/>
        <c:lblOffset val="100"/>
        <c:noMultiLvlLbl val="0"/>
      </c:catAx>
      <c:valAx>
        <c:axId val="290741248"/>
        <c:scaling>
          <c:orientation val="minMax"/>
          <c:max val="100"/>
          <c:min val="0"/>
        </c:scaling>
        <c:delete val="0"/>
        <c:axPos val="l"/>
        <c:majorGridlines/>
        <c:title>
          <c:tx>
            <c:rich>
              <a:bodyPr/>
              <a:lstStyle/>
              <a:p>
                <a:pPr>
                  <a:defRPr/>
                </a:pPr>
                <a:r>
                  <a:rPr lang="en-IE"/>
                  <a:t>Percentage</a:t>
                </a:r>
              </a:p>
            </c:rich>
          </c:tx>
          <c:overlay val="0"/>
        </c:title>
        <c:numFmt formatCode="0.0" sourceLinked="1"/>
        <c:majorTickMark val="none"/>
        <c:minorTickMark val="none"/>
        <c:tickLblPos val="nextTo"/>
        <c:crossAx val="290739712"/>
        <c:crosses val="autoZero"/>
        <c:crossBetween val="between"/>
      </c:valAx>
    </c:plotArea>
    <c:legend>
      <c:legendPos val="r"/>
      <c:layout>
        <c:manualLayout>
          <c:xMode val="edge"/>
          <c:yMode val="edge"/>
          <c:x val="0.67805461817272838"/>
          <c:y val="0.3201079031787693"/>
          <c:w val="0.3129260416598712"/>
          <c:h val="0.67989209682123064"/>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Title'!$B$2</c:f>
          <c:strCache>
            <c:ptCount val="1"/>
            <c:pt idx="0">
              <c:v>INEWS Escalation &amp; Response Protocol Audit :0</c:v>
            </c:pt>
          </c:strCache>
        </c:strRef>
      </c:tx>
      <c:overlay val="0"/>
      <c:txPr>
        <a:bodyPr/>
        <a:lstStyle/>
        <a:p>
          <a:pPr>
            <a:defRPr cap="small" baseline="0"/>
          </a:pPr>
          <a:endParaRPr lang="en-US"/>
        </a:p>
      </c:txPr>
    </c:title>
    <c:autoTitleDeleted val="0"/>
    <c:plotArea>
      <c:layout/>
      <c:barChart>
        <c:barDir val="col"/>
        <c:grouping val="clustered"/>
        <c:varyColors val="0"/>
        <c:ser>
          <c:idx val="0"/>
          <c:order val="0"/>
          <c:tx>
            <c:strRef>
              <c:f>Results!$B$17</c:f>
              <c:strCache>
                <c:ptCount val="1"/>
                <c:pt idx="0">
                  <c:v>Section 1:  INEWS Escalation &amp; Response Protocol</c:v>
                </c:pt>
              </c:strCache>
            </c:strRef>
          </c:tx>
          <c:spPr>
            <a:solidFill>
              <a:schemeClr val="accent3">
                <a:lumMod val="60000"/>
                <a:lumOff val="40000"/>
              </a:schemeClr>
            </a:solidFill>
          </c:spPr>
          <c:invertIfNegative val="0"/>
          <c:dLbls>
            <c:showLegendKey val="0"/>
            <c:showVal val="1"/>
            <c:showCatName val="0"/>
            <c:showSerName val="0"/>
            <c:showPercent val="0"/>
            <c:showBubbleSize val="0"/>
            <c:showLeaderLines val="0"/>
          </c:dLbls>
          <c:cat>
            <c:strRef>
              <c:f>Results!$B$18:$B$22</c:f>
              <c:strCache>
                <c:ptCount val="5"/>
                <c:pt idx="0">
                  <c:v>For the last recorded INEWS score was the Escalation &amp; Response Protocol adhered to in relation to frequency of observations monitoring?</c:v>
                </c:pt>
                <c:pt idx="1">
                  <c:v>For the last recorded INEWS score was the Escalation &amp; Response Protocol adhered to in relation to minimum alert?</c:v>
                </c:pt>
                <c:pt idx="2">
                  <c:v>Were the patient’s INEWS Score or parameters adjusted?</c:v>
                </c:pt>
                <c:pt idx="3">
                  <c:v>Was the nurse in charge informed of INEWS Score?</c:v>
                </c:pt>
                <c:pt idx="4">
                  <c:v>Was there an appropriate increase in the frequency of observations monitoring?</c:v>
                </c:pt>
              </c:strCache>
            </c:strRef>
          </c:cat>
          <c:val>
            <c:numRef>
              <c:f>Results!$F$18:$F$22</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76715008"/>
        <c:axId val="276716544"/>
      </c:barChart>
      <c:catAx>
        <c:axId val="276715008"/>
        <c:scaling>
          <c:orientation val="minMax"/>
        </c:scaling>
        <c:delete val="0"/>
        <c:axPos val="b"/>
        <c:majorTickMark val="none"/>
        <c:minorTickMark val="none"/>
        <c:tickLblPos val="nextTo"/>
        <c:crossAx val="276716544"/>
        <c:crosses val="autoZero"/>
        <c:auto val="1"/>
        <c:lblAlgn val="ctr"/>
        <c:lblOffset val="100"/>
        <c:noMultiLvlLbl val="0"/>
      </c:catAx>
      <c:valAx>
        <c:axId val="276716544"/>
        <c:scaling>
          <c:orientation val="minMax"/>
          <c:max val="100"/>
          <c:min val="0"/>
        </c:scaling>
        <c:delete val="0"/>
        <c:axPos val="l"/>
        <c:majorGridlines/>
        <c:numFmt formatCode="0.0" sourceLinked="1"/>
        <c:majorTickMark val="none"/>
        <c:minorTickMark val="none"/>
        <c:tickLblPos val="nextTo"/>
        <c:crossAx val="276715008"/>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Title'!$B$2</c:f>
          <c:strCache>
            <c:ptCount val="1"/>
            <c:pt idx="0">
              <c:v>INEWS Escalation &amp; Response Protocol Audit :0</c:v>
            </c:pt>
          </c:strCache>
        </c:strRef>
      </c:tx>
      <c:overlay val="0"/>
      <c:txPr>
        <a:bodyPr/>
        <a:lstStyle/>
        <a:p>
          <a:pPr>
            <a:defRPr cap="small" baseline="0"/>
          </a:pPr>
          <a:endParaRPr lang="en-US"/>
        </a:p>
      </c:txPr>
    </c:title>
    <c:autoTitleDeleted val="0"/>
    <c:plotArea>
      <c:layout/>
      <c:barChart>
        <c:barDir val="col"/>
        <c:grouping val="clustered"/>
        <c:varyColors val="0"/>
        <c:ser>
          <c:idx val="0"/>
          <c:order val="0"/>
          <c:tx>
            <c:strRef>
              <c:f>Results!$B$17</c:f>
              <c:strCache>
                <c:ptCount val="1"/>
                <c:pt idx="0">
                  <c:v>Section 1:  INEWS Escalation &amp; Response Protocol</c:v>
                </c:pt>
              </c:strCache>
            </c:strRef>
          </c:tx>
          <c:spPr>
            <a:solidFill>
              <a:schemeClr val="accent3">
                <a:lumMod val="60000"/>
                <a:lumOff val="40000"/>
              </a:schemeClr>
            </a:solidFill>
          </c:spPr>
          <c:invertIfNegative val="0"/>
          <c:dLbls>
            <c:showLegendKey val="0"/>
            <c:showVal val="1"/>
            <c:showCatName val="0"/>
            <c:showSerName val="0"/>
            <c:showPercent val="0"/>
            <c:showBubbleSize val="0"/>
            <c:showLeaderLines val="0"/>
          </c:dLbls>
          <c:cat>
            <c:strRef>
              <c:f>Results!$B$23:$B$27</c:f>
              <c:strCache>
                <c:ptCount val="5"/>
                <c:pt idx="0">
                  <c:v>Was the patient reviewed in a timely manner by the medical team (as per INEWS Escalation and Response Protocol)?</c:v>
                </c:pt>
                <c:pt idx="1">
                  <c:v>Was there documented evidence of medical response to requested action or review?</c:v>
                </c:pt>
                <c:pt idx="2">
                  <c:v>Did the Doctor formulate and document a post review plan of care?</c:v>
                </c:pt>
                <c:pt idx="3">
                  <c:v>Was there documented evidence that a senior doctor was consulted when care was escalated?</c:v>
                </c:pt>
                <c:pt idx="4">
                  <c:v>Was there documented evidence that the SHO consulted with a Registrar if no response to treatment?</c:v>
                </c:pt>
              </c:strCache>
            </c:strRef>
          </c:cat>
          <c:val>
            <c:numRef>
              <c:f>Results!$F$23:$F$27</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77159296"/>
        <c:axId val="277353600"/>
      </c:barChart>
      <c:catAx>
        <c:axId val="277159296"/>
        <c:scaling>
          <c:orientation val="minMax"/>
        </c:scaling>
        <c:delete val="0"/>
        <c:axPos val="b"/>
        <c:majorTickMark val="none"/>
        <c:minorTickMark val="none"/>
        <c:tickLblPos val="nextTo"/>
        <c:crossAx val="277353600"/>
        <c:crosses val="autoZero"/>
        <c:auto val="1"/>
        <c:lblAlgn val="ctr"/>
        <c:lblOffset val="100"/>
        <c:noMultiLvlLbl val="0"/>
      </c:catAx>
      <c:valAx>
        <c:axId val="277353600"/>
        <c:scaling>
          <c:orientation val="minMax"/>
          <c:max val="100"/>
          <c:min val="0"/>
        </c:scaling>
        <c:delete val="0"/>
        <c:axPos val="l"/>
        <c:majorGridlines/>
        <c:numFmt formatCode="0.0" sourceLinked="1"/>
        <c:majorTickMark val="none"/>
        <c:minorTickMark val="none"/>
        <c:tickLblPos val="nextTo"/>
        <c:crossAx val="277159296"/>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Title'!$B$2</c:f>
          <c:strCache>
            <c:ptCount val="1"/>
            <c:pt idx="0">
              <c:v>INEWS Escalation &amp; Response Protocol Audit :0</c:v>
            </c:pt>
          </c:strCache>
        </c:strRef>
      </c:tx>
      <c:overlay val="0"/>
      <c:txPr>
        <a:bodyPr/>
        <a:lstStyle/>
        <a:p>
          <a:pPr>
            <a:defRPr cap="small" baseline="0"/>
          </a:pPr>
          <a:endParaRPr lang="en-US"/>
        </a:p>
      </c:txPr>
    </c:title>
    <c:autoTitleDeleted val="0"/>
    <c:plotArea>
      <c:layout/>
      <c:barChart>
        <c:barDir val="col"/>
        <c:grouping val="clustered"/>
        <c:varyColors val="0"/>
        <c:ser>
          <c:idx val="0"/>
          <c:order val="0"/>
          <c:tx>
            <c:strRef>
              <c:f>Results!$B$17</c:f>
              <c:strCache>
                <c:ptCount val="1"/>
                <c:pt idx="0">
                  <c:v>Section 1:  INEWS Escalation &amp; Response Protocol</c:v>
                </c:pt>
              </c:strCache>
            </c:strRef>
          </c:tx>
          <c:spPr>
            <a:solidFill>
              <a:schemeClr val="accent3">
                <a:lumMod val="60000"/>
                <a:lumOff val="40000"/>
              </a:schemeClr>
            </a:solidFill>
          </c:spPr>
          <c:invertIfNegative val="0"/>
          <c:dLbls>
            <c:dLbl>
              <c:idx val="1"/>
              <c:layout>
                <c:manualLayout>
                  <c:x val="0"/>
                  <c:y val="-5.8840930890695711E-3"/>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Results!$B$28:$B$30</c:f>
              <c:strCache>
                <c:ptCount val="3"/>
                <c:pt idx="0">
                  <c:v>Was there documented evidence that a Registrar or Consultant reviewed the patient with an INEWS score ≥ 7?</c:v>
                </c:pt>
                <c:pt idx="1">
                  <c:v>Was the response team activated?</c:v>
                </c:pt>
                <c:pt idx="2">
                  <c:v>Was the patient transferred to a higher level of care where appropriate?</c:v>
                </c:pt>
              </c:strCache>
            </c:strRef>
          </c:cat>
          <c:val>
            <c:numRef>
              <c:f>Results!$F$28:$F$30</c:f>
              <c:numCache>
                <c:formatCode>0.0</c:formatCode>
                <c:ptCount val="3"/>
                <c:pt idx="0">
                  <c:v>0</c:v>
                </c:pt>
                <c:pt idx="1">
                  <c:v>0</c:v>
                </c:pt>
                <c:pt idx="2">
                  <c:v>0</c:v>
                </c:pt>
              </c:numCache>
            </c:numRef>
          </c:val>
        </c:ser>
        <c:dLbls>
          <c:showLegendKey val="0"/>
          <c:showVal val="0"/>
          <c:showCatName val="0"/>
          <c:showSerName val="0"/>
          <c:showPercent val="0"/>
          <c:showBubbleSize val="0"/>
        </c:dLbls>
        <c:gapWidth val="150"/>
        <c:axId val="277769216"/>
        <c:axId val="277848832"/>
      </c:barChart>
      <c:catAx>
        <c:axId val="277769216"/>
        <c:scaling>
          <c:orientation val="minMax"/>
        </c:scaling>
        <c:delete val="0"/>
        <c:axPos val="b"/>
        <c:majorTickMark val="none"/>
        <c:minorTickMark val="none"/>
        <c:tickLblPos val="nextTo"/>
        <c:crossAx val="277848832"/>
        <c:crosses val="autoZero"/>
        <c:auto val="1"/>
        <c:lblAlgn val="ctr"/>
        <c:lblOffset val="100"/>
        <c:noMultiLvlLbl val="0"/>
      </c:catAx>
      <c:valAx>
        <c:axId val="277848832"/>
        <c:scaling>
          <c:orientation val="minMax"/>
          <c:max val="100"/>
          <c:min val="0"/>
        </c:scaling>
        <c:delete val="0"/>
        <c:axPos val="l"/>
        <c:majorGridlines/>
        <c:numFmt formatCode="0.0" sourceLinked="1"/>
        <c:majorTickMark val="none"/>
        <c:minorTickMark val="none"/>
        <c:tickLblPos val="nextTo"/>
        <c:crossAx val="277769216"/>
        <c:crosses val="autoZero"/>
        <c:crossBetween val="between"/>
      </c:valAx>
    </c:plotArea>
    <c:legend>
      <c:legendPos val="t"/>
      <c:layout>
        <c:manualLayout>
          <c:xMode val="edge"/>
          <c:yMode val="edge"/>
          <c:x val="0.34161884258849667"/>
          <c:y val="0.1312536159279428"/>
          <c:w val="0.31925919372437994"/>
          <c:h val="7.9180805706322174E-2"/>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Title'!$B$2</c:f>
          <c:strCache>
            <c:ptCount val="1"/>
            <c:pt idx="0">
              <c:v>INEWS Escalation &amp; Response Protocol Audit :0</c:v>
            </c:pt>
          </c:strCache>
        </c:strRef>
      </c:tx>
      <c:overlay val="0"/>
    </c:title>
    <c:autoTitleDeleted val="0"/>
    <c:plotArea>
      <c:layout/>
      <c:barChart>
        <c:barDir val="col"/>
        <c:grouping val="clustered"/>
        <c:varyColors val="0"/>
        <c:ser>
          <c:idx val="0"/>
          <c:order val="0"/>
          <c:tx>
            <c:strRef>
              <c:f>Results!$B$32</c:f>
              <c:strCache>
                <c:ptCount val="1"/>
                <c:pt idx="0">
                  <c:v> Section 2: Modified Escalation &amp; Response Protocol Completion (if applicable): </c:v>
                </c:pt>
              </c:strCache>
            </c:strRef>
          </c:tx>
          <c:spPr>
            <a:solidFill>
              <a:schemeClr val="accent3">
                <a:lumMod val="60000"/>
                <a:lumOff val="40000"/>
              </a:schemeClr>
            </a:solidFill>
          </c:spPr>
          <c:invertIfNegative val="0"/>
          <c:dLbls>
            <c:dLbl>
              <c:idx val="0"/>
              <c:layout>
                <c:manualLayout>
                  <c:x val="1.6161616161616162E-3"/>
                  <c:y val="-2.8222222222222221E-2"/>
                </c:manualLayout>
              </c:layout>
              <c:showLegendKey val="0"/>
              <c:showVal val="1"/>
              <c:showCatName val="0"/>
              <c:showSerName val="0"/>
              <c:showPercent val="0"/>
              <c:showBubbleSize val="0"/>
            </c:dLbl>
            <c:dLbl>
              <c:idx val="1"/>
              <c:layout>
                <c:manualLayout>
                  <c:x val="0"/>
                  <c:y val="-4.2333333333333334E-2"/>
                </c:manualLayout>
              </c:layout>
              <c:showLegendKey val="0"/>
              <c:showVal val="1"/>
              <c:showCatName val="0"/>
              <c:showSerName val="0"/>
              <c:showPercent val="0"/>
              <c:showBubbleSize val="0"/>
            </c:dLbl>
            <c:dLbl>
              <c:idx val="2"/>
              <c:layout>
                <c:manualLayout>
                  <c:x val="-1.6161616161616162E-3"/>
                  <c:y val="-1.4111111111111111E-2"/>
                </c:manualLayout>
              </c:layout>
              <c:showLegendKey val="0"/>
              <c:showVal val="1"/>
              <c:showCatName val="0"/>
              <c:showSerName val="0"/>
              <c:showPercent val="0"/>
              <c:showBubbleSize val="0"/>
            </c:dLbl>
            <c:dLbl>
              <c:idx val="4"/>
              <c:layout>
                <c:manualLayout>
                  <c:x val="-1.6161616161616162E-3"/>
                  <c:y val="-6.1148148148148146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Results!$B$33:$B$39</c:f>
              <c:strCache>
                <c:ptCount val="7"/>
                <c:pt idx="0">
                  <c:v>Was the use of the Modified Escalation &amp; Response Protocol indicated?</c:v>
                </c:pt>
                <c:pt idx="1">
                  <c:v>If used was it completed by a senior clinician
(i.e Consultant or Registrar )?</c:v>
                </c:pt>
                <c:pt idx="2">
                  <c:v>Was the date populated?</c:v>
                </c:pt>
                <c:pt idx="3">
                  <c:v>Was the time populated?</c:v>
                </c:pt>
                <c:pt idx="4">
                  <c:v>Rationale and instructions / interventions section populated?</c:v>
                </c:pt>
                <c:pt idx="5">
                  <c:v>Was the next medical review section populated?</c:v>
                </c:pt>
                <c:pt idx="6">
                  <c:v>Was the Doctor’s signature present?</c:v>
                </c:pt>
              </c:strCache>
            </c:strRef>
          </c:cat>
          <c:val>
            <c:numRef>
              <c:f>Results!$F$33:$F$39</c:f>
              <c:numCache>
                <c:formatCode>0.0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axId val="277970304"/>
        <c:axId val="278434944"/>
      </c:barChart>
      <c:catAx>
        <c:axId val="277970304"/>
        <c:scaling>
          <c:orientation val="minMax"/>
        </c:scaling>
        <c:delete val="0"/>
        <c:axPos val="b"/>
        <c:majorTickMark val="none"/>
        <c:minorTickMark val="none"/>
        <c:tickLblPos val="nextTo"/>
        <c:crossAx val="278434944"/>
        <c:crosses val="autoZero"/>
        <c:auto val="1"/>
        <c:lblAlgn val="ctr"/>
        <c:lblOffset val="100"/>
        <c:noMultiLvlLbl val="0"/>
      </c:catAx>
      <c:valAx>
        <c:axId val="278434944"/>
        <c:scaling>
          <c:orientation val="minMax"/>
          <c:max val="100"/>
          <c:min val="0"/>
        </c:scaling>
        <c:delete val="0"/>
        <c:axPos val="l"/>
        <c:majorGridlines/>
        <c:numFmt formatCode="0.0" sourceLinked="1"/>
        <c:majorTickMark val="none"/>
        <c:minorTickMark val="none"/>
        <c:tickLblPos val="nextTo"/>
        <c:crossAx val="277970304"/>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Title'!$B$2</c:f>
          <c:strCache>
            <c:ptCount val="1"/>
            <c:pt idx="0">
              <c:v>INEWS Escalation &amp; Response Protocol Audit :0</c:v>
            </c:pt>
          </c:strCache>
        </c:strRef>
      </c:tx>
      <c:overlay val="0"/>
    </c:title>
    <c:autoTitleDeleted val="0"/>
    <c:plotArea>
      <c:layout/>
      <c:barChart>
        <c:barDir val="col"/>
        <c:grouping val="clustered"/>
        <c:varyColors val="0"/>
        <c:ser>
          <c:idx val="0"/>
          <c:order val="0"/>
          <c:spPr>
            <a:solidFill>
              <a:schemeClr val="accent3">
                <a:lumMod val="60000"/>
                <a:lumOff val="40000"/>
              </a:schemeClr>
            </a:solidFill>
          </c:spPr>
          <c:invertIfNegative val="0"/>
          <c:dLbls>
            <c:dLbl>
              <c:idx val="0"/>
              <c:tx>
                <c:strRef>
                  <c:f>'Results Specified Audit'!$C$46</c:f>
                  <c:strCache>
                    <c:ptCount val="1"/>
                    <c:pt idx="0">
                      <c:v>NA</c:v>
                    </c:pt>
                  </c:strCache>
                </c:strRef>
              </c:tx>
              <c:showLegendKey val="0"/>
              <c:showVal val="1"/>
              <c:showCatName val="0"/>
              <c:showSerName val="0"/>
              <c:showPercent val="0"/>
              <c:showBubbleSize val="0"/>
            </c:dLbl>
            <c:dLbl>
              <c:idx val="1"/>
              <c:tx>
                <c:strRef>
                  <c:f>'Results Specified Audit'!$C$47</c:f>
                  <c:strCache>
                    <c:ptCount val="1"/>
                    <c:pt idx="0">
                      <c:v>NA</c:v>
                    </c:pt>
                  </c:strCache>
                </c:strRef>
              </c:tx>
              <c:showLegendKey val="0"/>
              <c:showVal val="1"/>
              <c:showCatName val="0"/>
              <c:showSerName val="0"/>
              <c:showPercent val="0"/>
              <c:showBubbleSize val="0"/>
            </c:dLbl>
            <c:dLbl>
              <c:idx val="2"/>
              <c:tx>
                <c:strRef>
                  <c:f>'Results Specified Audit'!#REF!</c:f>
                  <c:strCache>
                    <c:ptCount val="1"/>
                    <c:pt idx="0">
                      <c:v>#REF!</c:v>
                    </c:pt>
                  </c:strCache>
                </c:strRef>
              </c:tx>
              <c:showLegendKey val="0"/>
              <c:showVal val="1"/>
              <c:showCatName val="0"/>
              <c:showSerName val="0"/>
              <c:showPercent val="0"/>
              <c:showBubbleSize val="0"/>
            </c:dLbl>
            <c:showLegendKey val="0"/>
            <c:showVal val="1"/>
            <c:showCatName val="0"/>
            <c:showSerName val="0"/>
            <c:showPercent val="0"/>
            <c:showBubbleSize val="0"/>
            <c:showLeaderLines val="0"/>
          </c:dLbls>
          <c:cat>
            <c:strRef>
              <c:f>'Results Specified Audit'!$B$46:$B$47</c:f>
              <c:strCache>
                <c:ptCount val="2"/>
                <c:pt idx="0">
                  <c:v>Section 1</c:v>
                </c:pt>
                <c:pt idx="1">
                  <c:v>Section 2</c:v>
                </c:pt>
              </c:strCache>
            </c:strRef>
          </c:cat>
          <c:val>
            <c:numRef>
              <c:f>'Results Specified Audit'!$C$46:$C$47</c:f>
              <c:numCache>
                <c:formatCode>0.0</c:formatCode>
                <c:ptCount val="2"/>
                <c:pt idx="0">
                  <c:v>0</c:v>
                </c:pt>
                <c:pt idx="1">
                  <c:v>0</c:v>
                </c:pt>
              </c:numCache>
            </c:numRef>
          </c:val>
        </c:ser>
        <c:dLbls>
          <c:showLegendKey val="0"/>
          <c:showVal val="0"/>
          <c:showCatName val="0"/>
          <c:showSerName val="0"/>
          <c:showPercent val="0"/>
          <c:showBubbleSize val="0"/>
        </c:dLbls>
        <c:gapWidth val="150"/>
        <c:axId val="279922176"/>
        <c:axId val="279923712"/>
      </c:barChart>
      <c:catAx>
        <c:axId val="279922176"/>
        <c:scaling>
          <c:orientation val="minMax"/>
        </c:scaling>
        <c:delete val="0"/>
        <c:axPos val="b"/>
        <c:majorTickMark val="none"/>
        <c:minorTickMark val="none"/>
        <c:tickLblPos val="nextTo"/>
        <c:crossAx val="279923712"/>
        <c:crosses val="autoZero"/>
        <c:auto val="1"/>
        <c:lblAlgn val="ctr"/>
        <c:lblOffset val="100"/>
        <c:noMultiLvlLbl val="0"/>
      </c:catAx>
      <c:valAx>
        <c:axId val="279923712"/>
        <c:scaling>
          <c:orientation val="minMax"/>
          <c:max val="100"/>
        </c:scaling>
        <c:delete val="0"/>
        <c:axPos val="l"/>
        <c:majorGridlines/>
        <c:numFmt formatCode="0.0" sourceLinked="1"/>
        <c:majorTickMark val="none"/>
        <c:minorTickMark val="none"/>
        <c:tickLblPos val="nextTo"/>
        <c:crossAx val="279922176"/>
        <c:crosses val="autoZero"/>
        <c:crossBetween val="between"/>
      </c:valAx>
    </c:plotArea>
    <c:plotVisOnly val="1"/>
    <c:dispBlanksAs val="gap"/>
    <c:showDLblsOverMax val="0"/>
  </c:chart>
  <c:printSettings>
    <c:headerFooter/>
    <c:pageMargins b="0.75000000000000189" l="0.70000000000000062" r="0.70000000000000062" t="0.750000000000001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Title'!$B$2</c:f>
          <c:strCache>
            <c:ptCount val="1"/>
            <c:pt idx="0">
              <c:v>INEWS Escalation &amp; Response Protocol Audit :0</c:v>
            </c:pt>
          </c:strCache>
        </c:strRef>
      </c:tx>
      <c:overlay val="0"/>
    </c:title>
    <c:autoTitleDeleted val="0"/>
    <c:plotArea>
      <c:layout/>
      <c:barChart>
        <c:barDir val="col"/>
        <c:grouping val="clustered"/>
        <c:varyColors val="0"/>
        <c:ser>
          <c:idx val="0"/>
          <c:order val="0"/>
          <c:spPr>
            <a:solidFill>
              <a:schemeClr val="accent3">
                <a:lumMod val="60000"/>
                <a:lumOff val="40000"/>
              </a:schemeClr>
            </a:solidFill>
          </c:spPr>
          <c:invertIfNegative val="0"/>
          <c:dLbls>
            <c:dLbl>
              <c:idx val="0"/>
              <c:tx>
                <c:strRef>
                  <c:f>'Results Specified Audit'!$C$48</c:f>
                  <c:strCache>
                    <c:ptCount val="1"/>
                    <c:pt idx="0">
                      <c:v>NA</c:v>
                    </c:pt>
                  </c:strCache>
                </c:strRef>
              </c:tx>
              <c:showLegendKey val="0"/>
              <c:showVal val="1"/>
              <c:showCatName val="0"/>
              <c:showSerName val="0"/>
              <c:showPercent val="0"/>
              <c:showBubbleSize val="0"/>
            </c:dLbl>
            <c:showLegendKey val="0"/>
            <c:showVal val="1"/>
            <c:showCatName val="0"/>
            <c:showSerName val="0"/>
            <c:showPercent val="0"/>
            <c:showBubbleSize val="0"/>
            <c:showLeaderLines val="0"/>
          </c:dLbls>
          <c:cat>
            <c:strRef>
              <c:f>'Results Specified Audit'!$B$48</c:f>
              <c:strCache>
                <c:ptCount val="1"/>
                <c:pt idx="0">
                  <c:v>Overall Compliance</c:v>
                </c:pt>
              </c:strCache>
            </c:strRef>
          </c:cat>
          <c:val>
            <c:numRef>
              <c:f>'Results Specified Audit'!$C$48</c:f>
              <c:numCache>
                <c:formatCode>0.0</c:formatCode>
                <c:ptCount val="1"/>
                <c:pt idx="0">
                  <c:v>0</c:v>
                </c:pt>
              </c:numCache>
            </c:numRef>
          </c:val>
        </c:ser>
        <c:dLbls>
          <c:showLegendKey val="0"/>
          <c:showVal val="0"/>
          <c:showCatName val="0"/>
          <c:showSerName val="0"/>
          <c:showPercent val="0"/>
          <c:showBubbleSize val="0"/>
        </c:dLbls>
        <c:gapWidth val="150"/>
        <c:axId val="280415232"/>
        <c:axId val="280617728"/>
      </c:barChart>
      <c:catAx>
        <c:axId val="280415232"/>
        <c:scaling>
          <c:orientation val="minMax"/>
        </c:scaling>
        <c:delete val="0"/>
        <c:axPos val="b"/>
        <c:majorTickMark val="none"/>
        <c:minorTickMark val="none"/>
        <c:tickLblPos val="nextTo"/>
        <c:crossAx val="280617728"/>
        <c:crosses val="autoZero"/>
        <c:auto val="1"/>
        <c:lblAlgn val="ctr"/>
        <c:lblOffset val="100"/>
        <c:noMultiLvlLbl val="0"/>
      </c:catAx>
      <c:valAx>
        <c:axId val="280617728"/>
        <c:scaling>
          <c:orientation val="minMax"/>
          <c:max val="100"/>
          <c:min val="0"/>
        </c:scaling>
        <c:delete val="0"/>
        <c:axPos val="l"/>
        <c:majorGridlines/>
        <c:numFmt formatCode="0.0" sourceLinked="1"/>
        <c:majorTickMark val="none"/>
        <c:minorTickMark val="none"/>
        <c:tickLblPos val="nextTo"/>
        <c:crossAx val="280415232"/>
        <c:crosses val="autoZero"/>
        <c:crossBetween val="between"/>
      </c:valAx>
    </c:plotArea>
    <c:plotVisOnly val="1"/>
    <c:dispBlanksAs val="gap"/>
    <c:showDLblsOverMax val="0"/>
  </c:chart>
  <c:printSettings>
    <c:headerFooter/>
    <c:pageMargins b="0.75000000000000189" l="0.70000000000000062" r="0.70000000000000062" t="0.750000000000001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Title'!$B$2</c:f>
          <c:strCache>
            <c:ptCount val="1"/>
            <c:pt idx="0">
              <c:v>INEWS Escalation &amp; Response Protocol Audit :0</c:v>
            </c:pt>
          </c:strCache>
        </c:strRef>
      </c:tx>
      <c:overlay val="0"/>
    </c:title>
    <c:autoTitleDeleted val="0"/>
    <c:plotArea>
      <c:layout/>
      <c:barChart>
        <c:barDir val="col"/>
        <c:grouping val="clustered"/>
        <c:varyColors val="0"/>
        <c:ser>
          <c:idx val="0"/>
          <c:order val="0"/>
          <c:tx>
            <c:strRef>
              <c:f>'Results Specified Audit'!$A$17</c:f>
              <c:strCache>
                <c:ptCount val="1"/>
                <c:pt idx="0">
                  <c:v>Section 1:  INEWS Escalation &amp; Response Protocol</c:v>
                </c:pt>
              </c:strCache>
            </c:strRef>
          </c:tx>
          <c:spPr>
            <a:solidFill>
              <a:schemeClr val="accent3">
                <a:lumMod val="60000"/>
                <a:lumOff val="40000"/>
              </a:schemeClr>
            </a:solidFill>
          </c:spPr>
          <c:invertIfNegative val="0"/>
          <c:dLbls>
            <c:showLegendKey val="0"/>
            <c:showVal val="1"/>
            <c:showCatName val="0"/>
            <c:showSerName val="0"/>
            <c:showPercent val="0"/>
            <c:showBubbleSize val="0"/>
            <c:showLeaderLines val="0"/>
          </c:dLbls>
          <c:cat>
            <c:strRef>
              <c:f>'Results Specified Audit'!$B$18:$B$22</c:f>
              <c:strCache>
                <c:ptCount val="5"/>
                <c:pt idx="0">
                  <c:v>For the last recorded INEWS score was the Escalation &amp; Response Protocol adhered to in relation to frequency of observations monitoring?</c:v>
                </c:pt>
                <c:pt idx="1">
                  <c:v>For the last recorded INEWS score was the Escalation &amp; Response Protocol adhered to in relation to minimum alert?</c:v>
                </c:pt>
                <c:pt idx="2">
                  <c:v>Were the patient’s INEWS Score or parameters adjusted?</c:v>
                </c:pt>
                <c:pt idx="3">
                  <c:v>Was the nurse in charge informed of INEWS Score?</c:v>
                </c:pt>
                <c:pt idx="4">
                  <c:v>Was there an appropriate increase in the frequency of observations monitoring?</c:v>
                </c:pt>
              </c:strCache>
            </c:strRef>
          </c:cat>
          <c:val>
            <c:numRef>
              <c:f>'Results Specified Audit'!$F$18:$F$22</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1080576"/>
        <c:axId val="281082112"/>
      </c:barChart>
      <c:catAx>
        <c:axId val="281080576"/>
        <c:scaling>
          <c:orientation val="minMax"/>
        </c:scaling>
        <c:delete val="0"/>
        <c:axPos val="b"/>
        <c:majorTickMark val="none"/>
        <c:minorTickMark val="none"/>
        <c:tickLblPos val="nextTo"/>
        <c:crossAx val="281082112"/>
        <c:crosses val="autoZero"/>
        <c:auto val="1"/>
        <c:lblAlgn val="ctr"/>
        <c:lblOffset val="100"/>
        <c:noMultiLvlLbl val="0"/>
      </c:catAx>
      <c:valAx>
        <c:axId val="281082112"/>
        <c:scaling>
          <c:orientation val="minMax"/>
          <c:max val="100"/>
          <c:min val="0"/>
        </c:scaling>
        <c:delete val="0"/>
        <c:axPos val="l"/>
        <c:majorGridlines/>
        <c:numFmt formatCode="0.0" sourceLinked="1"/>
        <c:majorTickMark val="none"/>
        <c:minorTickMark val="none"/>
        <c:tickLblPos val="nextTo"/>
        <c:crossAx val="281080576"/>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chart" Target="../charts/chart3.xml"/><Relationship Id="rId7"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chart" Target="../charts/chart9.xml"/><Relationship Id="rId7" Type="http://schemas.openxmlformats.org/officeDocument/2006/relationships/image" Target="../media/image1.png"/><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6.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chart" Target="../charts/chart18.xml"/><Relationship Id="rId7" Type="http://schemas.openxmlformats.org/officeDocument/2006/relationships/image" Target="../media/image1.png"/><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5" Type="http://schemas.openxmlformats.org/officeDocument/2006/relationships/chart" Target="../charts/chart20.xml"/><Relationship Id="rId4" Type="http://schemas.openxmlformats.org/officeDocument/2006/relationships/chart" Target="../charts/chart19.xml"/></Relationships>
</file>

<file path=xl/drawings/_rels/drawing7.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47625</xdr:rowOff>
    </xdr:from>
    <xdr:to>
      <xdr:col>1</xdr:col>
      <xdr:colOff>266065</xdr:colOff>
      <xdr:row>0</xdr:row>
      <xdr:rowOff>628650</xdr:rowOff>
    </xdr:to>
    <xdr:pic>
      <xdr:nvPicPr>
        <xdr:cNvPr id="2" name="Picture 1"/>
        <xdr:cNvPicPr/>
      </xdr:nvPicPr>
      <xdr:blipFill>
        <a:blip xmlns:r="http://schemas.openxmlformats.org/officeDocument/2006/relationships" r:embed="rId1"/>
        <a:stretch>
          <a:fillRect/>
        </a:stretch>
      </xdr:blipFill>
      <xdr:spPr>
        <a:xfrm>
          <a:off x="152400" y="47625"/>
          <a:ext cx="1228090" cy="581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17</xdr:row>
      <xdr:rowOff>0</xdr:rowOff>
    </xdr:from>
    <xdr:to>
      <xdr:col>7</xdr:col>
      <xdr:colOff>76200</xdr:colOff>
      <xdr:row>17</xdr:row>
      <xdr:rowOff>200025</xdr:rowOff>
    </xdr:to>
    <xdr:sp macro="" textlink="">
      <xdr:nvSpPr>
        <xdr:cNvPr id="8415" name="Text Box 1"/>
        <xdr:cNvSpPr txBox="1">
          <a:spLocks noChangeArrowheads="1"/>
        </xdr:cNvSpPr>
      </xdr:nvSpPr>
      <xdr:spPr bwMode="auto">
        <a:xfrm>
          <a:off x="5324475" y="1447800"/>
          <a:ext cx="76200" cy="200025"/>
        </a:xfrm>
        <a:prstGeom prst="rect">
          <a:avLst/>
        </a:prstGeom>
        <a:noFill/>
        <a:ln w="9525">
          <a:noFill/>
          <a:miter lim="800000"/>
          <a:headEnd/>
          <a:tailEnd/>
        </a:ln>
      </xdr:spPr>
    </xdr:sp>
    <xdr:clientData/>
  </xdr:twoCellAnchor>
  <xdr:twoCellAnchor editAs="oneCell">
    <xdr:from>
      <xdr:col>7</xdr:col>
      <xdr:colOff>0</xdr:colOff>
      <xdr:row>17</xdr:row>
      <xdr:rowOff>0</xdr:rowOff>
    </xdr:from>
    <xdr:to>
      <xdr:col>7</xdr:col>
      <xdr:colOff>76200</xdr:colOff>
      <xdr:row>17</xdr:row>
      <xdr:rowOff>200025</xdr:rowOff>
    </xdr:to>
    <xdr:sp macro="" textlink="">
      <xdr:nvSpPr>
        <xdr:cNvPr id="8416" name="Text Box 1"/>
        <xdr:cNvSpPr txBox="1">
          <a:spLocks noChangeArrowheads="1"/>
        </xdr:cNvSpPr>
      </xdr:nvSpPr>
      <xdr:spPr bwMode="auto">
        <a:xfrm>
          <a:off x="5324475" y="1447800"/>
          <a:ext cx="76200" cy="200025"/>
        </a:xfrm>
        <a:prstGeom prst="rect">
          <a:avLst/>
        </a:prstGeom>
        <a:noFill/>
        <a:ln w="9525">
          <a:noFill/>
          <a:miter lim="800000"/>
          <a:headEnd/>
          <a:tailEnd/>
        </a:ln>
      </xdr:spPr>
    </xdr:sp>
    <xdr:clientData/>
  </xdr:twoCellAnchor>
  <xdr:twoCellAnchor editAs="oneCell">
    <xdr:from>
      <xdr:col>7</xdr:col>
      <xdr:colOff>0</xdr:colOff>
      <xdr:row>17</xdr:row>
      <xdr:rowOff>0</xdr:rowOff>
    </xdr:from>
    <xdr:to>
      <xdr:col>7</xdr:col>
      <xdr:colOff>76200</xdr:colOff>
      <xdr:row>17</xdr:row>
      <xdr:rowOff>200025</xdr:rowOff>
    </xdr:to>
    <xdr:sp macro="" textlink="">
      <xdr:nvSpPr>
        <xdr:cNvPr id="8417" name="Text Box 1"/>
        <xdr:cNvSpPr txBox="1">
          <a:spLocks noChangeArrowheads="1"/>
        </xdr:cNvSpPr>
      </xdr:nvSpPr>
      <xdr:spPr bwMode="auto">
        <a:xfrm>
          <a:off x="5324475" y="1447800"/>
          <a:ext cx="76200" cy="200025"/>
        </a:xfrm>
        <a:prstGeom prst="rect">
          <a:avLst/>
        </a:prstGeom>
        <a:noFill/>
        <a:ln w="9525">
          <a:noFill/>
          <a:miter lim="800000"/>
          <a:headEnd/>
          <a:tailEnd/>
        </a:ln>
      </xdr:spPr>
    </xdr:sp>
    <xdr:clientData/>
  </xdr:twoCellAnchor>
  <xdr:twoCellAnchor editAs="oneCell">
    <xdr:from>
      <xdr:col>7</xdr:col>
      <xdr:colOff>0</xdr:colOff>
      <xdr:row>17</xdr:row>
      <xdr:rowOff>0</xdr:rowOff>
    </xdr:from>
    <xdr:to>
      <xdr:col>7</xdr:col>
      <xdr:colOff>76200</xdr:colOff>
      <xdr:row>17</xdr:row>
      <xdr:rowOff>200025</xdr:rowOff>
    </xdr:to>
    <xdr:sp macro="" textlink="">
      <xdr:nvSpPr>
        <xdr:cNvPr id="8418" name="Text Box 1"/>
        <xdr:cNvSpPr txBox="1">
          <a:spLocks noChangeArrowheads="1"/>
        </xdr:cNvSpPr>
      </xdr:nvSpPr>
      <xdr:spPr bwMode="auto">
        <a:xfrm>
          <a:off x="5324475" y="1447800"/>
          <a:ext cx="76200" cy="200025"/>
        </a:xfrm>
        <a:prstGeom prst="rect">
          <a:avLst/>
        </a:prstGeom>
        <a:noFill/>
        <a:ln w="9525">
          <a:noFill/>
          <a:miter lim="800000"/>
          <a:headEnd/>
          <a:tailEnd/>
        </a:ln>
      </xdr:spPr>
    </xdr:sp>
    <xdr:clientData/>
  </xdr:twoCellAnchor>
  <xdr:twoCellAnchor editAs="oneCell">
    <xdr:from>
      <xdr:col>7</xdr:col>
      <xdr:colOff>0</xdr:colOff>
      <xdr:row>17</xdr:row>
      <xdr:rowOff>0</xdr:rowOff>
    </xdr:from>
    <xdr:to>
      <xdr:col>7</xdr:col>
      <xdr:colOff>76200</xdr:colOff>
      <xdr:row>17</xdr:row>
      <xdr:rowOff>200025</xdr:rowOff>
    </xdr:to>
    <xdr:sp macro="" textlink="">
      <xdr:nvSpPr>
        <xdr:cNvPr id="8419" name="Text Box 1"/>
        <xdr:cNvSpPr txBox="1">
          <a:spLocks noChangeArrowheads="1"/>
        </xdr:cNvSpPr>
      </xdr:nvSpPr>
      <xdr:spPr bwMode="auto">
        <a:xfrm>
          <a:off x="5324475" y="1447800"/>
          <a:ext cx="76200" cy="200025"/>
        </a:xfrm>
        <a:prstGeom prst="rect">
          <a:avLst/>
        </a:prstGeom>
        <a:noFill/>
        <a:ln w="9525">
          <a:noFill/>
          <a:miter lim="800000"/>
          <a:headEnd/>
          <a:tailEnd/>
        </a:ln>
      </xdr:spPr>
    </xdr:sp>
    <xdr:clientData/>
  </xdr:twoCellAnchor>
  <xdr:twoCellAnchor editAs="oneCell">
    <xdr:from>
      <xdr:col>7</xdr:col>
      <xdr:colOff>0</xdr:colOff>
      <xdr:row>17</xdr:row>
      <xdr:rowOff>0</xdr:rowOff>
    </xdr:from>
    <xdr:to>
      <xdr:col>7</xdr:col>
      <xdr:colOff>76200</xdr:colOff>
      <xdr:row>17</xdr:row>
      <xdr:rowOff>200025</xdr:rowOff>
    </xdr:to>
    <xdr:sp macro="" textlink="">
      <xdr:nvSpPr>
        <xdr:cNvPr id="8420" name="Text Box 1"/>
        <xdr:cNvSpPr txBox="1">
          <a:spLocks noChangeArrowheads="1"/>
        </xdr:cNvSpPr>
      </xdr:nvSpPr>
      <xdr:spPr bwMode="auto">
        <a:xfrm>
          <a:off x="5324475" y="1447800"/>
          <a:ext cx="76200" cy="200025"/>
        </a:xfrm>
        <a:prstGeom prst="rect">
          <a:avLst/>
        </a:prstGeom>
        <a:noFill/>
        <a:ln w="9525">
          <a:noFill/>
          <a:miter lim="800000"/>
          <a:headEnd/>
          <a:tailEnd/>
        </a:ln>
      </xdr:spPr>
    </xdr:sp>
    <xdr:clientData/>
  </xdr:twoCellAnchor>
  <xdr:twoCellAnchor editAs="oneCell">
    <xdr:from>
      <xdr:col>7</xdr:col>
      <xdr:colOff>0</xdr:colOff>
      <xdr:row>17</xdr:row>
      <xdr:rowOff>0</xdr:rowOff>
    </xdr:from>
    <xdr:to>
      <xdr:col>7</xdr:col>
      <xdr:colOff>76200</xdr:colOff>
      <xdr:row>17</xdr:row>
      <xdr:rowOff>200025</xdr:rowOff>
    </xdr:to>
    <xdr:sp macro="" textlink="">
      <xdr:nvSpPr>
        <xdr:cNvPr id="8421" name="Text Box 1"/>
        <xdr:cNvSpPr txBox="1">
          <a:spLocks noChangeArrowheads="1"/>
        </xdr:cNvSpPr>
      </xdr:nvSpPr>
      <xdr:spPr bwMode="auto">
        <a:xfrm>
          <a:off x="5324475" y="1447800"/>
          <a:ext cx="76200" cy="200025"/>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7</xdr:col>
      <xdr:colOff>76200</xdr:colOff>
      <xdr:row>19</xdr:row>
      <xdr:rowOff>38100</xdr:rowOff>
    </xdr:to>
    <xdr:sp macro="" textlink="">
      <xdr:nvSpPr>
        <xdr:cNvPr id="8422" name="Text Box 1"/>
        <xdr:cNvSpPr txBox="1">
          <a:spLocks noChangeArrowheads="1"/>
        </xdr:cNvSpPr>
      </xdr:nvSpPr>
      <xdr:spPr bwMode="auto">
        <a:xfrm>
          <a:off x="5324475" y="1609725"/>
          <a:ext cx="76200" cy="5238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19050</xdr:rowOff>
    </xdr:to>
    <xdr:sp macro="" textlink="">
      <xdr:nvSpPr>
        <xdr:cNvPr id="8423" name="Text Box 1"/>
        <xdr:cNvSpPr txBox="1">
          <a:spLocks noChangeArrowheads="1"/>
        </xdr:cNvSpPr>
      </xdr:nvSpPr>
      <xdr:spPr bwMode="auto">
        <a:xfrm>
          <a:off x="5324475" y="2095500"/>
          <a:ext cx="76200" cy="4095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19</xdr:row>
      <xdr:rowOff>361950</xdr:rowOff>
    </xdr:to>
    <xdr:sp macro="" textlink="">
      <xdr:nvSpPr>
        <xdr:cNvPr id="8424" name="Text Box 1"/>
        <xdr:cNvSpPr txBox="1">
          <a:spLocks noChangeArrowheads="1"/>
        </xdr:cNvSpPr>
      </xdr:nvSpPr>
      <xdr:spPr bwMode="auto">
        <a:xfrm>
          <a:off x="5324475" y="2095500"/>
          <a:ext cx="76200" cy="361950"/>
        </a:xfrm>
        <a:prstGeom prst="rect">
          <a:avLst/>
        </a:prstGeom>
        <a:noFill/>
        <a:ln w="9525">
          <a:noFill/>
          <a:miter lim="800000"/>
          <a:headEnd/>
          <a:tailEnd/>
        </a:ln>
      </xdr:spPr>
    </xdr:sp>
    <xdr:clientData/>
  </xdr:twoCellAnchor>
  <xdr:twoCellAnchor editAs="oneCell">
    <xdr:from>
      <xdr:col>7</xdr:col>
      <xdr:colOff>0</xdr:colOff>
      <xdr:row>19</xdr:row>
      <xdr:rowOff>76200</xdr:rowOff>
    </xdr:from>
    <xdr:to>
      <xdr:col>7</xdr:col>
      <xdr:colOff>76200</xdr:colOff>
      <xdr:row>20</xdr:row>
      <xdr:rowOff>47625</xdr:rowOff>
    </xdr:to>
    <xdr:sp macro="" textlink="">
      <xdr:nvSpPr>
        <xdr:cNvPr id="8425" name="Text Box 1"/>
        <xdr:cNvSpPr txBox="1">
          <a:spLocks noChangeArrowheads="1"/>
        </xdr:cNvSpPr>
      </xdr:nvSpPr>
      <xdr:spPr bwMode="auto">
        <a:xfrm>
          <a:off x="5324475" y="21717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26"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27"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28" name="Text Box 1"/>
        <xdr:cNvSpPr txBox="1">
          <a:spLocks noChangeArrowheads="1"/>
        </xdr:cNvSpPr>
      </xdr:nvSpPr>
      <xdr:spPr bwMode="auto">
        <a:xfrm>
          <a:off x="5324475" y="2419350"/>
          <a:ext cx="76200" cy="2476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29"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30"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31"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32" name="Text Box 1"/>
        <xdr:cNvSpPr txBox="1">
          <a:spLocks noChangeArrowheads="1"/>
        </xdr:cNvSpPr>
      </xdr:nvSpPr>
      <xdr:spPr bwMode="auto">
        <a:xfrm>
          <a:off x="5324475" y="2419350"/>
          <a:ext cx="76200" cy="3238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33"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34"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35"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36"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19</xdr:row>
      <xdr:rowOff>200025</xdr:rowOff>
    </xdr:to>
    <xdr:sp macro="" textlink="">
      <xdr:nvSpPr>
        <xdr:cNvPr id="8437" name="Text Box 1"/>
        <xdr:cNvSpPr txBox="1">
          <a:spLocks noChangeArrowheads="1"/>
        </xdr:cNvSpPr>
      </xdr:nvSpPr>
      <xdr:spPr bwMode="auto">
        <a:xfrm>
          <a:off x="5324475" y="20955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19</xdr:row>
      <xdr:rowOff>200025</xdr:rowOff>
    </xdr:to>
    <xdr:sp macro="" textlink="">
      <xdr:nvSpPr>
        <xdr:cNvPr id="8438" name="Text Box 1"/>
        <xdr:cNvSpPr txBox="1">
          <a:spLocks noChangeArrowheads="1"/>
        </xdr:cNvSpPr>
      </xdr:nvSpPr>
      <xdr:spPr bwMode="auto">
        <a:xfrm>
          <a:off x="5324475" y="20955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19</xdr:row>
      <xdr:rowOff>200025</xdr:rowOff>
    </xdr:to>
    <xdr:sp macro="" textlink="">
      <xdr:nvSpPr>
        <xdr:cNvPr id="8439" name="Text Box 1"/>
        <xdr:cNvSpPr txBox="1">
          <a:spLocks noChangeArrowheads="1"/>
        </xdr:cNvSpPr>
      </xdr:nvSpPr>
      <xdr:spPr bwMode="auto">
        <a:xfrm>
          <a:off x="5324475" y="20955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19</xdr:row>
      <xdr:rowOff>200025</xdr:rowOff>
    </xdr:to>
    <xdr:sp macro="" textlink="">
      <xdr:nvSpPr>
        <xdr:cNvPr id="8440" name="Text Box 1"/>
        <xdr:cNvSpPr txBox="1">
          <a:spLocks noChangeArrowheads="1"/>
        </xdr:cNvSpPr>
      </xdr:nvSpPr>
      <xdr:spPr bwMode="auto">
        <a:xfrm>
          <a:off x="5324475" y="20955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19</xdr:row>
      <xdr:rowOff>200025</xdr:rowOff>
    </xdr:to>
    <xdr:sp macro="" textlink="">
      <xdr:nvSpPr>
        <xdr:cNvPr id="8441" name="Text Box 1"/>
        <xdr:cNvSpPr txBox="1">
          <a:spLocks noChangeArrowheads="1"/>
        </xdr:cNvSpPr>
      </xdr:nvSpPr>
      <xdr:spPr bwMode="auto">
        <a:xfrm>
          <a:off x="5324475" y="20955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19</xdr:row>
      <xdr:rowOff>200025</xdr:rowOff>
    </xdr:to>
    <xdr:sp macro="" textlink="">
      <xdr:nvSpPr>
        <xdr:cNvPr id="8442" name="Text Box 1"/>
        <xdr:cNvSpPr txBox="1">
          <a:spLocks noChangeArrowheads="1"/>
        </xdr:cNvSpPr>
      </xdr:nvSpPr>
      <xdr:spPr bwMode="auto">
        <a:xfrm>
          <a:off x="5324475" y="20955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19</xdr:row>
      <xdr:rowOff>200025</xdr:rowOff>
    </xdr:to>
    <xdr:sp macro="" textlink="">
      <xdr:nvSpPr>
        <xdr:cNvPr id="8443" name="Text Box 1"/>
        <xdr:cNvSpPr txBox="1">
          <a:spLocks noChangeArrowheads="1"/>
        </xdr:cNvSpPr>
      </xdr:nvSpPr>
      <xdr:spPr bwMode="auto">
        <a:xfrm>
          <a:off x="5324475" y="20955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76200</xdr:rowOff>
    </xdr:to>
    <xdr:sp macro="" textlink="">
      <xdr:nvSpPr>
        <xdr:cNvPr id="8444" name="Text Box 1"/>
        <xdr:cNvSpPr txBox="1">
          <a:spLocks noChangeArrowheads="1"/>
        </xdr:cNvSpPr>
      </xdr:nvSpPr>
      <xdr:spPr bwMode="auto">
        <a:xfrm>
          <a:off x="5324475" y="2419350"/>
          <a:ext cx="76200" cy="5238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247650</xdr:rowOff>
    </xdr:to>
    <xdr:sp macro="" textlink="">
      <xdr:nvSpPr>
        <xdr:cNvPr id="8445" name="Text Box 1"/>
        <xdr:cNvSpPr txBox="1">
          <a:spLocks noChangeArrowheads="1"/>
        </xdr:cNvSpPr>
      </xdr:nvSpPr>
      <xdr:spPr bwMode="auto">
        <a:xfrm>
          <a:off x="5324475" y="2419350"/>
          <a:ext cx="76200" cy="4095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446" name="Text Box 1"/>
        <xdr:cNvSpPr txBox="1">
          <a:spLocks noChangeArrowheads="1"/>
        </xdr:cNvSpPr>
      </xdr:nvSpPr>
      <xdr:spPr bwMode="auto">
        <a:xfrm>
          <a:off x="5324475" y="241935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447" name="Text Box 1"/>
        <xdr:cNvSpPr txBox="1">
          <a:spLocks noChangeArrowheads="1"/>
        </xdr:cNvSpPr>
      </xdr:nvSpPr>
      <xdr:spPr bwMode="auto">
        <a:xfrm>
          <a:off x="5324475" y="241935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48"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49"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50"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51"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52"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53"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54"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76200</xdr:rowOff>
    </xdr:to>
    <xdr:sp macro="" textlink="">
      <xdr:nvSpPr>
        <xdr:cNvPr id="8455" name="Text Box 1"/>
        <xdr:cNvSpPr txBox="1">
          <a:spLocks noChangeArrowheads="1"/>
        </xdr:cNvSpPr>
      </xdr:nvSpPr>
      <xdr:spPr bwMode="auto">
        <a:xfrm>
          <a:off x="5324475" y="2419350"/>
          <a:ext cx="76200" cy="5238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247650</xdr:rowOff>
    </xdr:to>
    <xdr:sp macro="" textlink="">
      <xdr:nvSpPr>
        <xdr:cNvPr id="8456" name="Text Box 1"/>
        <xdr:cNvSpPr txBox="1">
          <a:spLocks noChangeArrowheads="1"/>
        </xdr:cNvSpPr>
      </xdr:nvSpPr>
      <xdr:spPr bwMode="auto">
        <a:xfrm>
          <a:off x="5324475" y="2419350"/>
          <a:ext cx="76200" cy="4095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457" name="Text Box 1"/>
        <xdr:cNvSpPr txBox="1">
          <a:spLocks noChangeArrowheads="1"/>
        </xdr:cNvSpPr>
      </xdr:nvSpPr>
      <xdr:spPr bwMode="auto">
        <a:xfrm>
          <a:off x="5324475" y="241935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458" name="Text Box 1"/>
        <xdr:cNvSpPr txBox="1">
          <a:spLocks noChangeArrowheads="1"/>
        </xdr:cNvSpPr>
      </xdr:nvSpPr>
      <xdr:spPr bwMode="auto">
        <a:xfrm>
          <a:off x="5324475" y="241935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59"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60"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61"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62"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63"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64"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65"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66"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67"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68"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69"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70"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71"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72"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76200</xdr:rowOff>
    </xdr:to>
    <xdr:sp macro="" textlink="">
      <xdr:nvSpPr>
        <xdr:cNvPr id="8473" name="Text Box 1"/>
        <xdr:cNvSpPr txBox="1">
          <a:spLocks noChangeArrowheads="1"/>
        </xdr:cNvSpPr>
      </xdr:nvSpPr>
      <xdr:spPr bwMode="auto">
        <a:xfrm>
          <a:off x="5324475" y="2419350"/>
          <a:ext cx="76200" cy="5238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247650</xdr:rowOff>
    </xdr:to>
    <xdr:sp macro="" textlink="">
      <xdr:nvSpPr>
        <xdr:cNvPr id="8474" name="Text Box 1"/>
        <xdr:cNvSpPr txBox="1">
          <a:spLocks noChangeArrowheads="1"/>
        </xdr:cNvSpPr>
      </xdr:nvSpPr>
      <xdr:spPr bwMode="auto">
        <a:xfrm>
          <a:off x="5324475" y="2419350"/>
          <a:ext cx="76200" cy="4095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475" name="Text Box 1"/>
        <xdr:cNvSpPr txBox="1">
          <a:spLocks noChangeArrowheads="1"/>
        </xdr:cNvSpPr>
      </xdr:nvSpPr>
      <xdr:spPr bwMode="auto">
        <a:xfrm>
          <a:off x="5324475" y="241935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476" name="Text Box 1"/>
        <xdr:cNvSpPr txBox="1">
          <a:spLocks noChangeArrowheads="1"/>
        </xdr:cNvSpPr>
      </xdr:nvSpPr>
      <xdr:spPr bwMode="auto">
        <a:xfrm>
          <a:off x="5324475" y="241935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77"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78"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79"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80"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81"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82"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83"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84"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85"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86"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87"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88"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89"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90"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76200</xdr:rowOff>
    </xdr:to>
    <xdr:sp macro="" textlink="">
      <xdr:nvSpPr>
        <xdr:cNvPr id="8491" name="Text Box 1"/>
        <xdr:cNvSpPr txBox="1">
          <a:spLocks noChangeArrowheads="1"/>
        </xdr:cNvSpPr>
      </xdr:nvSpPr>
      <xdr:spPr bwMode="auto">
        <a:xfrm>
          <a:off x="5324475" y="2419350"/>
          <a:ext cx="76200" cy="5238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247650</xdr:rowOff>
    </xdr:to>
    <xdr:sp macro="" textlink="">
      <xdr:nvSpPr>
        <xdr:cNvPr id="8492" name="Text Box 1"/>
        <xdr:cNvSpPr txBox="1">
          <a:spLocks noChangeArrowheads="1"/>
        </xdr:cNvSpPr>
      </xdr:nvSpPr>
      <xdr:spPr bwMode="auto">
        <a:xfrm>
          <a:off x="5324475" y="2419350"/>
          <a:ext cx="76200" cy="4095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493" name="Text Box 1"/>
        <xdr:cNvSpPr txBox="1">
          <a:spLocks noChangeArrowheads="1"/>
        </xdr:cNvSpPr>
      </xdr:nvSpPr>
      <xdr:spPr bwMode="auto">
        <a:xfrm>
          <a:off x="5324475" y="241935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494" name="Text Box 1"/>
        <xdr:cNvSpPr txBox="1">
          <a:spLocks noChangeArrowheads="1"/>
        </xdr:cNvSpPr>
      </xdr:nvSpPr>
      <xdr:spPr bwMode="auto">
        <a:xfrm>
          <a:off x="5324475" y="241935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95"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96"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97"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98"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99"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00"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01"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02"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03"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04"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05"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06"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07"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08"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76200</xdr:rowOff>
    </xdr:to>
    <xdr:sp macro="" textlink="">
      <xdr:nvSpPr>
        <xdr:cNvPr id="8509" name="Text Box 1"/>
        <xdr:cNvSpPr txBox="1">
          <a:spLocks noChangeArrowheads="1"/>
        </xdr:cNvSpPr>
      </xdr:nvSpPr>
      <xdr:spPr bwMode="auto">
        <a:xfrm>
          <a:off x="5324475" y="2419350"/>
          <a:ext cx="76200" cy="523875"/>
        </a:xfrm>
        <a:prstGeom prst="rect">
          <a:avLst/>
        </a:prstGeom>
        <a:noFill/>
        <a:ln w="9525">
          <a:noFill/>
          <a:miter lim="800000"/>
          <a:headEnd/>
          <a:tailEnd/>
        </a:ln>
      </xdr:spPr>
    </xdr:sp>
    <xdr:clientData/>
  </xdr:twoCellAnchor>
  <xdr:twoCellAnchor editAs="oneCell">
    <xdr:from>
      <xdr:col>2</xdr:col>
      <xdr:colOff>0</xdr:colOff>
      <xdr:row>20</xdr:row>
      <xdr:rowOff>0</xdr:rowOff>
    </xdr:from>
    <xdr:to>
      <xdr:col>2</xdr:col>
      <xdr:colOff>76200</xdr:colOff>
      <xdr:row>20</xdr:row>
      <xdr:rowOff>247650</xdr:rowOff>
    </xdr:to>
    <xdr:sp macro="" textlink="">
      <xdr:nvSpPr>
        <xdr:cNvPr id="8510" name="Text Box 1"/>
        <xdr:cNvSpPr txBox="1">
          <a:spLocks noChangeArrowheads="1"/>
        </xdr:cNvSpPr>
      </xdr:nvSpPr>
      <xdr:spPr bwMode="auto">
        <a:xfrm>
          <a:off x="2752725" y="2419350"/>
          <a:ext cx="76200" cy="409575"/>
        </a:xfrm>
        <a:prstGeom prst="rect">
          <a:avLst/>
        </a:prstGeom>
        <a:noFill/>
        <a:ln w="9525">
          <a:noFill/>
          <a:miter lim="800000"/>
          <a:headEnd/>
          <a:tailEnd/>
        </a:ln>
      </xdr:spPr>
    </xdr:sp>
    <xdr:clientData/>
  </xdr:twoCellAnchor>
  <xdr:twoCellAnchor editAs="oneCell">
    <xdr:from>
      <xdr:col>2</xdr:col>
      <xdr:colOff>0</xdr:colOff>
      <xdr:row>20</xdr:row>
      <xdr:rowOff>0</xdr:rowOff>
    </xdr:from>
    <xdr:to>
      <xdr:col>2</xdr:col>
      <xdr:colOff>76200</xdr:colOff>
      <xdr:row>20</xdr:row>
      <xdr:rowOff>200025</xdr:rowOff>
    </xdr:to>
    <xdr:sp macro="" textlink="">
      <xdr:nvSpPr>
        <xdr:cNvPr id="8511" name="Text Box 1"/>
        <xdr:cNvSpPr txBox="1">
          <a:spLocks noChangeArrowheads="1"/>
        </xdr:cNvSpPr>
      </xdr:nvSpPr>
      <xdr:spPr bwMode="auto">
        <a:xfrm>
          <a:off x="2752725" y="2419350"/>
          <a:ext cx="76200" cy="361950"/>
        </a:xfrm>
        <a:prstGeom prst="rect">
          <a:avLst/>
        </a:prstGeom>
        <a:noFill/>
        <a:ln w="9525">
          <a:noFill/>
          <a:miter lim="800000"/>
          <a:headEnd/>
          <a:tailEnd/>
        </a:ln>
      </xdr:spPr>
    </xdr:sp>
    <xdr:clientData/>
  </xdr:twoCellAnchor>
  <xdr:twoCellAnchor editAs="oneCell">
    <xdr:from>
      <xdr:col>2</xdr:col>
      <xdr:colOff>0</xdr:colOff>
      <xdr:row>20</xdr:row>
      <xdr:rowOff>0</xdr:rowOff>
    </xdr:from>
    <xdr:to>
      <xdr:col>2</xdr:col>
      <xdr:colOff>76200</xdr:colOff>
      <xdr:row>20</xdr:row>
      <xdr:rowOff>200025</xdr:rowOff>
    </xdr:to>
    <xdr:sp macro="" textlink="">
      <xdr:nvSpPr>
        <xdr:cNvPr id="8512" name="Text Box 1"/>
        <xdr:cNvSpPr txBox="1">
          <a:spLocks noChangeArrowheads="1"/>
        </xdr:cNvSpPr>
      </xdr:nvSpPr>
      <xdr:spPr bwMode="auto">
        <a:xfrm>
          <a:off x="2752725" y="2495550"/>
          <a:ext cx="76200" cy="361950"/>
        </a:xfrm>
        <a:prstGeom prst="rect">
          <a:avLst/>
        </a:prstGeom>
        <a:noFill/>
        <a:ln w="9525">
          <a:noFill/>
          <a:miter lim="800000"/>
          <a:headEnd/>
          <a:tailEnd/>
        </a:ln>
      </xdr:spPr>
    </xdr:sp>
    <xdr:clientData/>
  </xdr:twoCellAnchor>
  <xdr:twoCellAnchor editAs="oneCell">
    <xdr:from>
      <xdr:col>2</xdr:col>
      <xdr:colOff>0</xdr:colOff>
      <xdr:row>20</xdr:row>
      <xdr:rowOff>0</xdr:rowOff>
    </xdr:from>
    <xdr:to>
      <xdr:col>2</xdr:col>
      <xdr:colOff>76200</xdr:colOff>
      <xdr:row>20</xdr:row>
      <xdr:rowOff>161925</xdr:rowOff>
    </xdr:to>
    <xdr:sp macro="" textlink="">
      <xdr:nvSpPr>
        <xdr:cNvPr id="8513" name="Text Box 1"/>
        <xdr:cNvSpPr txBox="1">
          <a:spLocks noChangeArrowheads="1"/>
        </xdr:cNvSpPr>
      </xdr:nvSpPr>
      <xdr:spPr bwMode="auto">
        <a:xfrm>
          <a:off x="2752725" y="2419350"/>
          <a:ext cx="76200" cy="200025"/>
        </a:xfrm>
        <a:prstGeom prst="rect">
          <a:avLst/>
        </a:prstGeom>
        <a:noFill/>
        <a:ln w="9525">
          <a:noFill/>
          <a:miter lim="800000"/>
          <a:headEnd/>
          <a:tailEnd/>
        </a:ln>
      </xdr:spPr>
    </xdr:sp>
    <xdr:clientData/>
  </xdr:twoCellAnchor>
  <xdr:twoCellAnchor editAs="oneCell">
    <xdr:from>
      <xdr:col>2</xdr:col>
      <xdr:colOff>0</xdr:colOff>
      <xdr:row>20</xdr:row>
      <xdr:rowOff>0</xdr:rowOff>
    </xdr:from>
    <xdr:to>
      <xdr:col>2</xdr:col>
      <xdr:colOff>76200</xdr:colOff>
      <xdr:row>20</xdr:row>
      <xdr:rowOff>161925</xdr:rowOff>
    </xdr:to>
    <xdr:sp macro="" textlink="">
      <xdr:nvSpPr>
        <xdr:cNvPr id="8514" name="Text Box 1"/>
        <xdr:cNvSpPr txBox="1">
          <a:spLocks noChangeArrowheads="1"/>
        </xdr:cNvSpPr>
      </xdr:nvSpPr>
      <xdr:spPr bwMode="auto">
        <a:xfrm>
          <a:off x="2752725" y="2419350"/>
          <a:ext cx="76200" cy="200025"/>
        </a:xfrm>
        <a:prstGeom prst="rect">
          <a:avLst/>
        </a:prstGeom>
        <a:noFill/>
        <a:ln w="9525">
          <a:noFill/>
          <a:miter lim="800000"/>
          <a:headEnd/>
          <a:tailEnd/>
        </a:ln>
      </xdr:spPr>
    </xdr:sp>
    <xdr:clientData/>
  </xdr:twoCellAnchor>
  <xdr:twoCellAnchor editAs="oneCell">
    <xdr:from>
      <xdr:col>2</xdr:col>
      <xdr:colOff>0</xdr:colOff>
      <xdr:row>20</xdr:row>
      <xdr:rowOff>0</xdr:rowOff>
    </xdr:from>
    <xdr:to>
      <xdr:col>2</xdr:col>
      <xdr:colOff>76200</xdr:colOff>
      <xdr:row>20</xdr:row>
      <xdr:rowOff>161925</xdr:rowOff>
    </xdr:to>
    <xdr:sp macro="" textlink="">
      <xdr:nvSpPr>
        <xdr:cNvPr id="8515" name="Text Box 1"/>
        <xdr:cNvSpPr txBox="1">
          <a:spLocks noChangeArrowheads="1"/>
        </xdr:cNvSpPr>
      </xdr:nvSpPr>
      <xdr:spPr bwMode="auto">
        <a:xfrm>
          <a:off x="2752725" y="2419350"/>
          <a:ext cx="76200" cy="200025"/>
        </a:xfrm>
        <a:prstGeom prst="rect">
          <a:avLst/>
        </a:prstGeom>
        <a:noFill/>
        <a:ln w="9525">
          <a:noFill/>
          <a:miter lim="800000"/>
          <a:headEnd/>
          <a:tailEnd/>
        </a:ln>
      </xdr:spPr>
    </xdr:sp>
    <xdr:clientData/>
  </xdr:twoCellAnchor>
  <xdr:twoCellAnchor editAs="oneCell">
    <xdr:from>
      <xdr:col>2</xdr:col>
      <xdr:colOff>0</xdr:colOff>
      <xdr:row>20</xdr:row>
      <xdr:rowOff>0</xdr:rowOff>
    </xdr:from>
    <xdr:to>
      <xdr:col>2</xdr:col>
      <xdr:colOff>76200</xdr:colOff>
      <xdr:row>20</xdr:row>
      <xdr:rowOff>161925</xdr:rowOff>
    </xdr:to>
    <xdr:sp macro="" textlink="">
      <xdr:nvSpPr>
        <xdr:cNvPr id="8516" name="Text Box 1"/>
        <xdr:cNvSpPr txBox="1">
          <a:spLocks noChangeArrowheads="1"/>
        </xdr:cNvSpPr>
      </xdr:nvSpPr>
      <xdr:spPr bwMode="auto">
        <a:xfrm>
          <a:off x="2752725" y="2419350"/>
          <a:ext cx="76200" cy="200025"/>
        </a:xfrm>
        <a:prstGeom prst="rect">
          <a:avLst/>
        </a:prstGeom>
        <a:noFill/>
        <a:ln w="9525">
          <a:noFill/>
          <a:miter lim="800000"/>
          <a:headEnd/>
          <a:tailEnd/>
        </a:ln>
      </xdr:spPr>
    </xdr:sp>
    <xdr:clientData/>
  </xdr:twoCellAnchor>
  <xdr:twoCellAnchor editAs="oneCell">
    <xdr:from>
      <xdr:col>2</xdr:col>
      <xdr:colOff>0</xdr:colOff>
      <xdr:row>20</xdr:row>
      <xdr:rowOff>0</xdr:rowOff>
    </xdr:from>
    <xdr:to>
      <xdr:col>2</xdr:col>
      <xdr:colOff>76200</xdr:colOff>
      <xdr:row>20</xdr:row>
      <xdr:rowOff>161925</xdr:rowOff>
    </xdr:to>
    <xdr:sp macro="" textlink="">
      <xdr:nvSpPr>
        <xdr:cNvPr id="8517" name="Text Box 1"/>
        <xdr:cNvSpPr txBox="1">
          <a:spLocks noChangeArrowheads="1"/>
        </xdr:cNvSpPr>
      </xdr:nvSpPr>
      <xdr:spPr bwMode="auto">
        <a:xfrm>
          <a:off x="2752725" y="2419350"/>
          <a:ext cx="76200" cy="200025"/>
        </a:xfrm>
        <a:prstGeom prst="rect">
          <a:avLst/>
        </a:prstGeom>
        <a:noFill/>
        <a:ln w="9525">
          <a:noFill/>
          <a:miter lim="800000"/>
          <a:headEnd/>
          <a:tailEnd/>
        </a:ln>
      </xdr:spPr>
    </xdr:sp>
    <xdr:clientData/>
  </xdr:twoCellAnchor>
  <xdr:twoCellAnchor editAs="oneCell">
    <xdr:from>
      <xdr:col>2</xdr:col>
      <xdr:colOff>0</xdr:colOff>
      <xdr:row>20</xdr:row>
      <xdr:rowOff>0</xdr:rowOff>
    </xdr:from>
    <xdr:to>
      <xdr:col>2</xdr:col>
      <xdr:colOff>76200</xdr:colOff>
      <xdr:row>20</xdr:row>
      <xdr:rowOff>161925</xdr:rowOff>
    </xdr:to>
    <xdr:sp macro="" textlink="">
      <xdr:nvSpPr>
        <xdr:cNvPr id="8518" name="Text Box 1"/>
        <xdr:cNvSpPr txBox="1">
          <a:spLocks noChangeArrowheads="1"/>
        </xdr:cNvSpPr>
      </xdr:nvSpPr>
      <xdr:spPr bwMode="auto">
        <a:xfrm>
          <a:off x="2752725" y="2419350"/>
          <a:ext cx="76200" cy="200025"/>
        </a:xfrm>
        <a:prstGeom prst="rect">
          <a:avLst/>
        </a:prstGeom>
        <a:noFill/>
        <a:ln w="9525">
          <a:noFill/>
          <a:miter lim="800000"/>
          <a:headEnd/>
          <a:tailEnd/>
        </a:ln>
      </xdr:spPr>
    </xdr:sp>
    <xdr:clientData/>
  </xdr:twoCellAnchor>
  <xdr:twoCellAnchor editAs="oneCell">
    <xdr:from>
      <xdr:col>2</xdr:col>
      <xdr:colOff>0</xdr:colOff>
      <xdr:row>20</xdr:row>
      <xdr:rowOff>0</xdr:rowOff>
    </xdr:from>
    <xdr:to>
      <xdr:col>2</xdr:col>
      <xdr:colOff>76200</xdr:colOff>
      <xdr:row>20</xdr:row>
      <xdr:rowOff>161925</xdr:rowOff>
    </xdr:to>
    <xdr:sp macro="" textlink="">
      <xdr:nvSpPr>
        <xdr:cNvPr id="8519" name="Text Box 1"/>
        <xdr:cNvSpPr txBox="1">
          <a:spLocks noChangeArrowheads="1"/>
        </xdr:cNvSpPr>
      </xdr:nvSpPr>
      <xdr:spPr bwMode="auto">
        <a:xfrm>
          <a:off x="275272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20"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21"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22"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23"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24"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25"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26"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76200</xdr:rowOff>
    </xdr:to>
    <xdr:sp macro="" textlink="">
      <xdr:nvSpPr>
        <xdr:cNvPr id="8527" name="Text Box 1"/>
        <xdr:cNvSpPr txBox="1">
          <a:spLocks noChangeArrowheads="1"/>
        </xdr:cNvSpPr>
      </xdr:nvSpPr>
      <xdr:spPr bwMode="auto">
        <a:xfrm>
          <a:off x="5324475" y="3552825"/>
          <a:ext cx="76200" cy="5238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247650</xdr:rowOff>
    </xdr:to>
    <xdr:sp macro="" textlink="">
      <xdr:nvSpPr>
        <xdr:cNvPr id="8528" name="Text Box 1"/>
        <xdr:cNvSpPr txBox="1">
          <a:spLocks noChangeArrowheads="1"/>
        </xdr:cNvSpPr>
      </xdr:nvSpPr>
      <xdr:spPr bwMode="auto">
        <a:xfrm>
          <a:off x="5324475" y="4038600"/>
          <a:ext cx="76200" cy="4095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529" name="Text Box 1"/>
        <xdr:cNvSpPr txBox="1">
          <a:spLocks noChangeArrowheads="1"/>
        </xdr:cNvSpPr>
      </xdr:nvSpPr>
      <xdr:spPr bwMode="auto">
        <a:xfrm>
          <a:off x="5324475" y="40386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530" name="Text Box 1"/>
        <xdr:cNvSpPr txBox="1">
          <a:spLocks noChangeArrowheads="1"/>
        </xdr:cNvSpPr>
      </xdr:nvSpPr>
      <xdr:spPr bwMode="auto">
        <a:xfrm>
          <a:off x="5324475" y="41148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31" name="Text Box 1"/>
        <xdr:cNvSpPr txBox="1">
          <a:spLocks noChangeArrowheads="1"/>
        </xdr:cNvSpPr>
      </xdr:nvSpPr>
      <xdr:spPr bwMode="auto">
        <a:xfrm>
          <a:off x="5324475" y="40386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32" name="Text Box 1"/>
        <xdr:cNvSpPr txBox="1">
          <a:spLocks noChangeArrowheads="1"/>
        </xdr:cNvSpPr>
      </xdr:nvSpPr>
      <xdr:spPr bwMode="auto">
        <a:xfrm>
          <a:off x="5324475" y="40386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33" name="Text Box 1"/>
        <xdr:cNvSpPr txBox="1">
          <a:spLocks noChangeArrowheads="1"/>
        </xdr:cNvSpPr>
      </xdr:nvSpPr>
      <xdr:spPr bwMode="auto">
        <a:xfrm>
          <a:off x="5324475" y="40386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34" name="Text Box 1"/>
        <xdr:cNvSpPr txBox="1">
          <a:spLocks noChangeArrowheads="1"/>
        </xdr:cNvSpPr>
      </xdr:nvSpPr>
      <xdr:spPr bwMode="auto">
        <a:xfrm>
          <a:off x="5324475" y="40386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35" name="Text Box 1"/>
        <xdr:cNvSpPr txBox="1">
          <a:spLocks noChangeArrowheads="1"/>
        </xdr:cNvSpPr>
      </xdr:nvSpPr>
      <xdr:spPr bwMode="auto">
        <a:xfrm>
          <a:off x="5324475" y="40386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36" name="Text Box 1"/>
        <xdr:cNvSpPr txBox="1">
          <a:spLocks noChangeArrowheads="1"/>
        </xdr:cNvSpPr>
      </xdr:nvSpPr>
      <xdr:spPr bwMode="auto">
        <a:xfrm>
          <a:off x="5324475" y="40386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37" name="Text Box 1"/>
        <xdr:cNvSpPr txBox="1">
          <a:spLocks noChangeArrowheads="1"/>
        </xdr:cNvSpPr>
      </xdr:nvSpPr>
      <xdr:spPr bwMode="auto">
        <a:xfrm>
          <a:off x="5324475" y="40386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38" name="Text Box 1"/>
        <xdr:cNvSpPr txBox="1">
          <a:spLocks noChangeArrowheads="1"/>
        </xdr:cNvSpPr>
      </xdr:nvSpPr>
      <xdr:spPr bwMode="auto">
        <a:xfrm>
          <a:off x="5324475" y="43624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39" name="Text Box 1"/>
        <xdr:cNvSpPr txBox="1">
          <a:spLocks noChangeArrowheads="1"/>
        </xdr:cNvSpPr>
      </xdr:nvSpPr>
      <xdr:spPr bwMode="auto">
        <a:xfrm>
          <a:off x="5324475" y="43624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40" name="Text Box 1"/>
        <xdr:cNvSpPr txBox="1">
          <a:spLocks noChangeArrowheads="1"/>
        </xdr:cNvSpPr>
      </xdr:nvSpPr>
      <xdr:spPr bwMode="auto">
        <a:xfrm>
          <a:off x="5324475" y="43624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41" name="Text Box 1"/>
        <xdr:cNvSpPr txBox="1">
          <a:spLocks noChangeArrowheads="1"/>
        </xdr:cNvSpPr>
      </xdr:nvSpPr>
      <xdr:spPr bwMode="auto">
        <a:xfrm>
          <a:off x="5324475" y="43624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42" name="Text Box 1"/>
        <xdr:cNvSpPr txBox="1">
          <a:spLocks noChangeArrowheads="1"/>
        </xdr:cNvSpPr>
      </xdr:nvSpPr>
      <xdr:spPr bwMode="auto">
        <a:xfrm>
          <a:off x="5324475" y="43624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43" name="Text Box 1"/>
        <xdr:cNvSpPr txBox="1">
          <a:spLocks noChangeArrowheads="1"/>
        </xdr:cNvSpPr>
      </xdr:nvSpPr>
      <xdr:spPr bwMode="auto">
        <a:xfrm>
          <a:off x="5324475" y="43624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44" name="Text Box 1"/>
        <xdr:cNvSpPr txBox="1">
          <a:spLocks noChangeArrowheads="1"/>
        </xdr:cNvSpPr>
      </xdr:nvSpPr>
      <xdr:spPr bwMode="auto">
        <a:xfrm>
          <a:off x="5324475" y="43624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76200</xdr:rowOff>
    </xdr:to>
    <xdr:sp macro="" textlink="">
      <xdr:nvSpPr>
        <xdr:cNvPr id="8545" name="Text Box 1"/>
        <xdr:cNvSpPr txBox="1">
          <a:spLocks noChangeArrowheads="1"/>
        </xdr:cNvSpPr>
      </xdr:nvSpPr>
      <xdr:spPr bwMode="auto">
        <a:xfrm>
          <a:off x="5324475" y="5495925"/>
          <a:ext cx="76200" cy="5238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247650</xdr:rowOff>
    </xdr:to>
    <xdr:sp macro="" textlink="">
      <xdr:nvSpPr>
        <xdr:cNvPr id="8546" name="Text Box 1"/>
        <xdr:cNvSpPr txBox="1">
          <a:spLocks noChangeArrowheads="1"/>
        </xdr:cNvSpPr>
      </xdr:nvSpPr>
      <xdr:spPr bwMode="auto">
        <a:xfrm>
          <a:off x="5324475" y="5981700"/>
          <a:ext cx="76200" cy="4095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547" name="Text Box 1"/>
        <xdr:cNvSpPr txBox="1">
          <a:spLocks noChangeArrowheads="1"/>
        </xdr:cNvSpPr>
      </xdr:nvSpPr>
      <xdr:spPr bwMode="auto">
        <a:xfrm>
          <a:off x="5324475" y="59817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548" name="Text Box 1"/>
        <xdr:cNvSpPr txBox="1">
          <a:spLocks noChangeArrowheads="1"/>
        </xdr:cNvSpPr>
      </xdr:nvSpPr>
      <xdr:spPr bwMode="auto">
        <a:xfrm>
          <a:off x="5324475" y="60579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49" name="Text Box 1"/>
        <xdr:cNvSpPr txBox="1">
          <a:spLocks noChangeArrowheads="1"/>
        </xdr:cNvSpPr>
      </xdr:nvSpPr>
      <xdr:spPr bwMode="auto">
        <a:xfrm>
          <a:off x="5324475" y="59817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50" name="Text Box 1"/>
        <xdr:cNvSpPr txBox="1">
          <a:spLocks noChangeArrowheads="1"/>
        </xdr:cNvSpPr>
      </xdr:nvSpPr>
      <xdr:spPr bwMode="auto">
        <a:xfrm>
          <a:off x="5324475" y="59817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51" name="Text Box 1"/>
        <xdr:cNvSpPr txBox="1">
          <a:spLocks noChangeArrowheads="1"/>
        </xdr:cNvSpPr>
      </xdr:nvSpPr>
      <xdr:spPr bwMode="auto">
        <a:xfrm>
          <a:off x="5324475" y="59817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52" name="Text Box 1"/>
        <xdr:cNvSpPr txBox="1">
          <a:spLocks noChangeArrowheads="1"/>
        </xdr:cNvSpPr>
      </xdr:nvSpPr>
      <xdr:spPr bwMode="auto">
        <a:xfrm>
          <a:off x="5324475" y="59817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53" name="Text Box 1"/>
        <xdr:cNvSpPr txBox="1">
          <a:spLocks noChangeArrowheads="1"/>
        </xdr:cNvSpPr>
      </xdr:nvSpPr>
      <xdr:spPr bwMode="auto">
        <a:xfrm>
          <a:off x="5324475" y="59817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54" name="Text Box 1"/>
        <xdr:cNvSpPr txBox="1">
          <a:spLocks noChangeArrowheads="1"/>
        </xdr:cNvSpPr>
      </xdr:nvSpPr>
      <xdr:spPr bwMode="auto">
        <a:xfrm>
          <a:off x="5324475" y="59817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55" name="Text Box 1"/>
        <xdr:cNvSpPr txBox="1">
          <a:spLocks noChangeArrowheads="1"/>
        </xdr:cNvSpPr>
      </xdr:nvSpPr>
      <xdr:spPr bwMode="auto">
        <a:xfrm>
          <a:off x="5324475" y="59817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56" name="Text Box 1"/>
        <xdr:cNvSpPr txBox="1">
          <a:spLocks noChangeArrowheads="1"/>
        </xdr:cNvSpPr>
      </xdr:nvSpPr>
      <xdr:spPr bwMode="auto">
        <a:xfrm>
          <a:off x="5324475" y="63055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57" name="Text Box 1"/>
        <xdr:cNvSpPr txBox="1">
          <a:spLocks noChangeArrowheads="1"/>
        </xdr:cNvSpPr>
      </xdr:nvSpPr>
      <xdr:spPr bwMode="auto">
        <a:xfrm>
          <a:off x="5324475" y="63055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58" name="Text Box 1"/>
        <xdr:cNvSpPr txBox="1">
          <a:spLocks noChangeArrowheads="1"/>
        </xdr:cNvSpPr>
      </xdr:nvSpPr>
      <xdr:spPr bwMode="auto">
        <a:xfrm>
          <a:off x="5324475" y="63055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59" name="Text Box 1"/>
        <xdr:cNvSpPr txBox="1">
          <a:spLocks noChangeArrowheads="1"/>
        </xdr:cNvSpPr>
      </xdr:nvSpPr>
      <xdr:spPr bwMode="auto">
        <a:xfrm>
          <a:off x="5324475" y="63055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60" name="Text Box 1"/>
        <xdr:cNvSpPr txBox="1">
          <a:spLocks noChangeArrowheads="1"/>
        </xdr:cNvSpPr>
      </xdr:nvSpPr>
      <xdr:spPr bwMode="auto">
        <a:xfrm>
          <a:off x="5324475" y="63055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61" name="Text Box 1"/>
        <xdr:cNvSpPr txBox="1">
          <a:spLocks noChangeArrowheads="1"/>
        </xdr:cNvSpPr>
      </xdr:nvSpPr>
      <xdr:spPr bwMode="auto">
        <a:xfrm>
          <a:off x="5324475" y="63055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62" name="Text Box 1"/>
        <xdr:cNvSpPr txBox="1">
          <a:spLocks noChangeArrowheads="1"/>
        </xdr:cNvSpPr>
      </xdr:nvSpPr>
      <xdr:spPr bwMode="auto">
        <a:xfrm>
          <a:off x="5324475" y="63055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76200</xdr:rowOff>
    </xdr:to>
    <xdr:sp macro="" textlink="">
      <xdr:nvSpPr>
        <xdr:cNvPr id="8563" name="Text Box 1"/>
        <xdr:cNvSpPr txBox="1">
          <a:spLocks noChangeArrowheads="1"/>
        </xdr:cNvSpPr>
      </xdr:nvSpPr>
      <xdr:spPr bwMode="auto">
        <a:xfrm>
          <a:off x="5324475" y="7439025"/>
          <a:ext cx="76200" cy="5238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247650</xdr:rowOff>
    </xdr:to>
    <xdr:sp macro="" textlink="">
      <xdr:nvSpPr>
        <xdr:cNvPr id="8564" name="Text Box 1"/>
        <xdr:cNvSpPr txBox="1">
          <a:spLocks noChangeArrowheads="1"/>
        </xdr:cNvSpPr>
      </xdr:nvSpPr>
      <xdr:spPr bwMode="auto">
        <a:xfrm>
          <a:off x="5324475" y="7924800"/>
          <a:ext cx="76200" cy="4095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565" name="Text Box 1"/>
        <xdr:cNvSpPr txBox="1">
          <a:spLocks noChangeArrowheads="1"/>
        </xdr:cNvSpPr>
      </xdr:nvSpPr>
      <xdr:spPr bwMode="auto">
        <a:xfrm>
          <a:off x="5324475" y="79248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566" name="Text Box 1"/>
        <xdr:cNvSpPr txBox="1">
          <a:spLocks noChangeArrowheads="1"/>
        </xdr:cNvSpPr>
      </xdr:nvSpPr>
      <xdr:spPr bwMode="auto">
        <a:xfrm>
          <a:off x="5324475" y="80010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67" name="Text Box 1"/>
        <xdr:cNvSpPr txBox="1">
          <a:spLocks noChangeArrowheads="1"/>
        </xdr:cNvSpPr>
      </xdr:nvSpPr>
      <xdr:spPr bwMode="auto">
        <a:xfrm>
          <a:off x="5324475" y="79248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68" name="Text Box 1"/>
        <xdr:cNvSpPr txBox="1">
          <a:spLocks noChangeArrowheads="1"/>
        </xdr:cNvSpPr>
      </xdr:nvSpPr>
      <xdr:spPr bwMode="auto">
        <a:xfrm>
          <a:off x="5324475" y="79248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69" name="Text Box 1"/>
        <xdr:cNvSpPr txBox="1">
          <a:spLocks noChangeArrowheads="1"/>
        </xdr:cNvSpPr>
      </xdr:nvSpPr>
      <xdr:spPr bwMode="auto">
        <a:xfrm>
          <a:off x="5324475" y="79248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70" name="Text Box 1"/>
        <xdr:cNvSpPr txBox="1">
          <a:spLocks noChangeArrowheads="1"/>
        </xdr:cNvSpPr>
      </xdr:nvSpPr>
      <xdr:spPr bwMode="auto">
        <a:xfrm>
          <a:off x="5324475" y="79248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71" name="Text Box 1"/>
        <xdr:cNvSpPr txBox="1">
          <a:spLocks noChangeArrowheads="1"/>
        </xdr:cNvSpPr>
      </xdr:nvSpPr>
      <xdr:spPr bwMode="auto">
        <a:xfrm>
          <a:off x="5324475" y="79248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72" name="Text Box 1"/>
        <xdr:cNvSpPr txBox="1">
          <a:spLocks noChangeArrowheads="1"/>
        </xdr:cNvSpPr>
      </xdr:nvSpPr>
      <xdr:spPr bwMode="auto">
        <a:xfrm>
          <a:off x="5324475" y="79248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73" name="Text Box 1"/>
        <xdr:cNvSpPr txBox="1">
          <a:spLocks noChangeArrowheads="1"/>
        </xdr:cNvSpPr>
      </xdr:nvSpPr>
      <xdr:spPr bwMode="auto">
        <a:xfrm>
          <a:off x="5324475" y="79248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74" name="Text Box 1"/>
        <xdr:cNvSpPr txBox="1">
          <a:spLocks noChangeArrowheads="1"/>
        </xdr:cNvSpPr>
      </xdr:nvSpPr>
      <xdr:spPr bwMode="auto">
        <a:xfrm>
          <a:off x="5324475" y="82486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75" name="Text Box 1"/>
        <xdr:cNvSpPr txBox="1">
          <a:spLocks noChangeArrowheads="1"/>
        </xdr:cNvSpPr>
      </xdr:nvSpPr>
      <xdr:spPr bwMode="auto">
        <a:xfrm>
          <a:off x="5324475" y="82486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76" name="Text Box 1"/>
        <xdr:cNvSpPr txBox="1">
          <a:spLocks noChangeArrowheads="1"/>
        </xdr:cNvSpPr>
      </xdr:nvSpPr>
      <xdr:spPr bwMode="auto">
        <a:xfrm>
          <a:off x="5324475" y="82486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77" name="Text Box 1"/>
        <xdr:cNvSpPr txBox="1">
          <a:spLocks noChangeArrowheads="1"/>
        </xdr:cNvSpPr>
      </xdr:nvSpPr>
      <xdr:spPr bwMode="auto">
        <a:xfrm>
          <a:off x="5324475" y="82486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78" name="Text Box 1"/>
        <xdr:cNvSpPr txBox="1">
          <a:spLocks noChangeArrowheads="1"/>
        </xdr:cNvSpPr>
      </xdr:nvSpPr>
      <xdr:spPr bwMode="auto">
        <a:xfrm>
          <a:off x="5324475" y="82486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79" name="Text Box 1"/>
        <xdr:cNvSpPr txBox="1">
          <a:spLocks noChangeArrowheads="1"/>
        </xdr:cNvSpPr>
      </xdr:nvSpPr>
      <xdr:spPr bwMode="auto">
        <a:xfrm>
          <a:off x="5324475" y="82486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80" name="Text Box 1"/>
        <xdr:cNvSpPr txBox="1">
          <a:spLocks noChangeArrowheads="1"/>
        </xdr:cNvSpPr>
      </xdr:nvSpPr>
      <xdr:spPr bwMode="auto">
        <a:xfrm>
          <a:off x="5324475" y="82486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76200</xdr:rowOff>
    </xdr:to>
    <xdr:sp macro="" textlink="">
      <xdr:nvSpPr>
        <xdr:cNvPr id="8581" name="Text Box 1"/>
        <xdr:cNvSpPr txBox="1">
          <a:spLocks noChangeArrowheads="1"/>
        </xdr:cNvSpPr>
      </xdr:nvSpPr>
      <xdr:spPr bwMode="auto">
        <a:xfrm>
          <a:off x="5324475" y="9382125"/>
          <a:ext cx="76200" cy="5238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247650</xdr:rowOff>
    </xdr:to>
    <xdr:sp macro="" textlink="">
      <xdr:nvSpPr>
        <xdr:cNvPr id="8582" name="Text Box 1"/>
        <xdr:cNvSpPr txBox="1">
          <a:spLocks noChangeArrowheads="1"/>
        </xdr:cNvSpPr>
      </xdr:nvSpPr>
      <xdr:spPr bwMode="auto">
        <a:xfrm>
          <a:off x="5324475" y="9867900"/>
          <a:ext cx="76200" cy="4095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583" name="Text Box 1"/>
        <xdr:cNvSpPr txBox="1">
          <a:spLocks noChangeArrowheads="1"/>
        </xdr:cNvSpPr>
      </xdr:nvSpPr>
      <xdr:spPr bwMode="auto">
        <a:xfrm>
          <a:off x="5324475" y="98679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584" name="Text Box 1"/>
        <xdr:cNvSpPr txBox="1">
          <a:spLocks noChangeArrowheads="1"/>
        </xdr:cNvSpPr>
      </xdr:nvSpPr>
      <xdr:spPr bwMode="auto">
        <a:xfrm>
          <a:off x="5324475" y="99441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85" name="Text Box 1"/>
        <xdr:cNvSpPr txBox="1">
          <a:spLocks noChangeArrowheads="1"/>
        </xdr:cNvSpPr>
      </xdr:nvSpPr>
      <xdr:spPr bwMode="auto">
        <a:xfrm>
          <a:off x="5324475" y="98679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86" name="Text Box 1"/>
        <xdr:cNvSpPr txBox="1">
          <a:spLocks noChangeArrowheads="1"/>
        </xdr:cNvSpPr>
      </xdr:nvSpPr>
      <xdr:spPr bwMode="auto">
        <a:xfrm>
          <a:off x="5324475" y="98679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87" name="Text Box 1"/>
        <xdr:cNvSpPr txBox="1">
          <a:spLocks noChangeArrowheads="1"/>
        </xdr:cNvSpPr>
      </xdr:nvSpPr>
      <xdr:spPr bwMode="auto">
        <a:xfrm>
          <a:off x="5324475" y="98679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88" name="Text Box 1"/>
        <xdr:cNvSpPr txBox="1">
          <a:spLocks noChangeArrowheads="1"/>
        </xdr:cNvSpPr>
      </xdr:nvSpPr>
      <xdr:spPr bwMode="auto">
        <a:xfrm>
          <a:off x="5324475" y="98679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89" name="Text Box 1"/>
        <xdr:cNvSpPr txBox="1">
          <a:spLocks noChangeArrowheads="1"/>
        </xdr:cNvSpPr>
      </xdr:nvSpPr>
      <xdr:spPr bwMode="auto">
        <a:xfrm>
          <a:off x="5324475" y="98679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90" name="Text Box 1"/>
        <xdr:cNvSpPr txBox="1">
          <a:spLocks noChangeArrowheads="1"/>
        </xdr:cNvSpPr>
      </xdr:nvSpPr>
      <xdr:spPr bwMode="auto">
        <a:xfrm>
          <a:off x="5324475" y="98679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91" name="Text Box 1"/>
        <xdr:cNvSpPr txBox="1">
          <a:spLocks noChangeArrowheads="1"/>
        </xdr:cNvSpPr>
      </xdr:nvSpPr>
      <xdr:spPr bwMode="auto">
        <a:xfrm>
          <a:off x="5324475" y="98679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92" name="Text Box 1"/>
        <xdr:cNvSpPr txBox="1">
          <a:spLocks noChangeArrowheads="1"/>
        </xdr:cNvSpPr>
      </xdr:nvSpPr>
      <xdr:spPr bwMode="auto">
        <a:xfrm>
          <a:off x="5324475" y="101917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93" name="Text Box 1"/>
        <xdr:cNvSpPr txBox="1">
          <a:spLocks noChangeArrowheads="1"/>
        </xdr:cNvSpPr>
      </xdr:nvSpPr>
      <xdr:spPr bwMode="auto">
        <a:xfrm>
          <a:off x="5324475" y="101917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94" name="Text Box 1"/>
        <xdr:cNvSpPr txBox="1">
          <a:spLocks noChangeArrowheads="1"/>
        </xdr:cNvSpPr>
      </xdr:nvSpPr>
      <xdr:spPr bwMode="auto">
        <a:xfrm>
          <a:off x="5324475" y="101917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95" name="Text Box 1"/>
        <xdr:cNvSpPr txBox="1">
          <a:spLocks noChangeArrowheads="1"/>
        </xdr:cNvSpPr>
      </xdr:nvSpPr>
      <xdr:spPr bwMode="auto">
        <a:xfrm>
          <a:off x="5324475" y="101917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96" name="Text Box 1"/>
        <xdr:cNvSpPr txBox="1">
          <a:spLocks noChangeArrowheads="1"/>
        </xdr:cNvSpPr>
      </xdr:nvSpPr>
      <xdr:spPr bwMode="auto">
        <a:xfrm>
          <a:off x="5324475" y="101917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97" name="Text Box 1"/>
        <xdr:cNvSpPr txBox="1">
          <a:spLocks noChangeArrowheads="1"/>
        </xdr:cNvSpPr>
      </xdr:nvSpPr>
      <xdr:spPr bwMode="auto">
        <a:xfrm>
          <a:off x="5324475" y="101917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98" name="Text Box 1"/>
        <xdr:cNvSpPr txBox="1">
          <a:spLocks noChangeArrowheads="1"/>
        </xdr:cNvSpPr>
      </xdr:nvSpPr>
      <xdr:spPr bwMode="auto">
        <a:xfrm>
          <a:off x="5324475" y="101917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76200</xdr:rowOff>
    </xdr:to>
    <xdr:sp macro="" textlink="">
      <xdr:nvSpPr>
        <xdr:cNvPr id="8599" name="Text Box 1"/>
        <xdr:cNvSpPr txBox="1">
          <a:spLocks noChangeArrowheads="1"/>
        </xdr:cNvSpPr>
      </xdr:nvSpPr>
      <xdr:spPr bwMode="auto">
        <a:xfrm>
          <a:off x="5324475" y="11325225"/>
          <a:ext cx="76200" cy="5238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247650</xdr:rowOff>
    </xdr:to>
    <xdr:sp macro="" textlink="">
      <xdr:nvSpPr>
        <xdr:cNvPr id="8600" name="Text Box 1"/>
        <xdr:cNvSpPr txBox="1">
          <a:spLocks noChangeArrowheads="1"/>
        </xdr:cNvSpPr>
      </xdr:nvSpPr>
      <xdr:spPr bwMode="auto">
        <a:xfrm>
          <a:off x="5324475" y="11811000"/>
          <a:ext cx="76200" cy="4095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601" name="Text Box 1"/>
        <xdr:cNvSpPr txBox="1">
          <a:spLocks noChangeArrowheads="1"/>
        </xdr:cNvSpPr>
      </xdr:nvSpPr>
      <xdr:spPr bwMode="auto">
        <a:xfrm>
          <a:off x="5324475" y="118110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602" name="Text Box 1"/>
        <xdr:cNvSpPr txBox="1">
          <a:spLocks noChangeArrowheads="1"/>
        </xdr:cNvSpPr>
      </xdr:nvSpPr>
      <xdr:spPr bwMode="auto">
        <a:xfrm>
          <a:off x="5324475" y="118872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03" name="Text Box 1"/>
        <xdr:cNvSpPr txBox="1">
          <a:spLocks noChangeArrowheads="1"/>
        </xdr:cNvSpPr>
      </xdr:nvSpPr>
      <xdr:spPr bwMode="auto">
        <a:xfrm>
          <a:off x="5324475" y="118110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04" name="Text Box 1"/>
        <xdr:cNvSpPr txBox="1">
          <a:spLocks noChangeArrowheads="1"/>
        </xdr:cNvSpPr>
      </xdr:nvSpPr>
      <xdr:spPr bwMode="auto">
        <a:xfrm>
          <a:off x="5324475" y="118110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05" name="Text Box 1"/>
        <xdr:cNvSpPr txBox="1">
          <a:spLocks noChangeArrowheads="1"/>
        </xdr:cNvSpPr>
      </xdr:nvSpPr>
      <xdr:spPr bwMode="auto">
        <a:xfrm>
          <a:off x="5324475" y="118110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06" name="Text Box 1"/>
        <xdr:cNvSpPr txBox="1">
          <a:spLocks noChangeArrowheads="1"/>
        </xdr:cNvSpPr>
      </xdr:nvSpPr>
      <xdr:spPr bwMode="auto">
        <a:xfrm>
          <a:off x="5324475" y="118110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07" name="Text Box 1"/>
        <xdr:cNvSpPr txBox="1">
          <a:spLocks noChangeArrowheads="1"/>
        </xdr:cNvSpPr>
      </xdr:nvSpPr>
      <xdr:spPr bwMode="auto">
        <a:xfrm>
          <a:off x="5324475" y="118110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08" name="Text Box 1"/>
        <xdr:cNvSpPr txBox="1">
          <a:spLocks noChangeArrowheads="1"/>
        </xdr:cNvSpPr>
      </xdr:nvSpPr>
      <xdr:spPr bwMode="auto">
        <a:xfrm>
          <a:off x="5324475" y="118110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09" name="Text Box 1"/>
        <xdr:cNvSpPr txBox="1">
          <a:spLocks noChangeArrowheads="1"/>
        </xdr:cNvSpPr>
      </xdr:nvSpPr>
      <xdr:spPr bwMode="auto">
        <a:xfrm>
          <a:off x="5324475" y="118110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10" name="Text Box 1"/>
        <xdr:cNvSpPr txBox="1">
          <a:spLocks noChangeArrowheads="1"/>
        </xdr:cNvSpPr>
      </xdr:nvSpPr>
      <xdr:spPr bwMode="auto">
        <a:xfrm>
          <a:off x="5324475" y="121348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11" name="Text Box 1"/>
        <xdr:cNvSpPr txBox="1">
          <a:spLocks noChangeArrowheads="1"/>
        </xdr:cNvSpPr>
      </xdr:nvSpPr>
      <xdr:spPr bwMode="auto">
        <a:xfrm>
          <a:off x="5324475" y="121348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12" name="Text Box 1"/>
        <xdr:cNvSpPr txBox="1">
          <a:spLocks noChangeArrowheads="1"/>
        </xdr:cNvSpPr>
      </xdr:nvSpPr>
      <xdr:spPr bwMode="auto">
        <a:xfrm>
          <a:off x="5324475" y="121348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13" name="Text Box 1"/>
        <xdr:cNvSpPr txBox="1">
          <a:spLocks noChangeArrowheads="1"/>
        </xdr:cNvSpPr>
      </xdr:nvSpPr>
      <xdr:spPr bwMode="auto">
        <a:xfrm>
          <a:off x="5324475" y="121348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14" name="Text Box 1"/>
        <xdr:cNvSpPr txBox="1">
          <a:spLocks noChangeArrowheads="1"/>
        </xdr:cNvSpPr>
      </xdr:nvSpPr>
      <xdr:spPr bwMode="auto">
        <a:xfrm>
          <a:off x="5324475" y="121348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15" name="Text Box 1"/>
        <xdr:cNvSpPr txBox="1">
          <a:spLocks noChangeArrowheads="1"/>
        </xdr:cNvSpPr>
      </xdr:nvSpPr>
      <xdr:spPr bwMode="auto">
        <a:xfrm>
          <a:off x="5324475" y="121348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16" name="Text Box 1"/>
        <xdr:cNvSpPr txBox="1">
          <a:spLocks noChangeArrowheads="1"/>
        </xdr:cNvSpPr>
      </xdr:nvSpPr>
      <xdr:spPr bwMode="auto">
        <a:xfrm>
          <a:off x="5324475" y="121348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76200</xdr:rowOff>
    </xdr:to>
    <xdr:sp macro="" textlink="">
      <xdr:nvSpPr>
        <xdr:cNvPr id="8617" name="Text Box 1"/>
        <xdr:cNvSpPr txBox="1">
          <a:spLocks noChangeArrowheads="1"/>
        </xdr:cNvSpPr>
      </xdr:nvSpPr>
      <xdr:spPr bwMode="auto">
        <a:xfrm>
          <a:off x="5324475" y="13268325"/>
          <a:ext cx="76200" cy="5238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247650</xdr:rowOff>
    </xdr:to>
    <xdr:sp macro="" textlink="">
      <xdr:nvSpPr>
        <xdr:cNvPr id="8618" name="Text Box 1"/>
        <xdr:cNvSpPr txBox="1">
          <a:spLocks noChangeArrowheads="1"/>
        </xdr:cNvSpPr>
      </xdr:nvSpPr>
      <xdr:spPr bwMode="auto">
        <a:xfrm>
          <a:off x="5324475" y="13754100"/>
          <a:ext cx="76200" cy="4095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619" name="Text Box 1"/>
        <xdr:cNvSpPr txBox="1">
          <a:spLocks noChangeArrowheads="1"/>
        </xdr:cNvSpPr>
      </xdr:nvSpPr>
      <xdr:spPr bwMode="auto">
        <a:xfrm>
          <a:off x="5324475" y="137541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620" name="Text Box 1"/>
        <xdr:cNvSpPr txBox="1">
          <a:spLocks noChangeArrowheads="1"/>
        </xdr:cNvSpPr>
      </xdr:nvSpPr>
      <xdr:spPr bwMode="auto">
        <a:xfrm>
          <a:off x="5324475" y="138303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21" name="Text Box 1"/>
        <xdr:cNvSpPr txBox="1">
          <a:spLocks noChangeArrowheads="1"/>
        </xdr:cNvSpPr>
      </xdr:nvSpPr>
      <xdr:spPr bwMode="auto">
        <a:xfrm>
          <a:off x="5324475" y="137541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22" name="Text Box 1"/>
        <xdr:cNvSpPr txBox="1">
          <a:spLocks noChangeArrowheads="1"/>
        </xdr:cNvSpPr>
      </xdr:nvSpPr>
      <xdr:spPr bwMode="auto">
        <a:xfrm>
          <a:off x="5324475" y="137541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23" name="Text Box 1"/>
        <xdr:cNvSpPr txBox="1">
          <a:spLocks noChangeArrowheads="1"/>
        </xdr:cNvSpPr>
      </xdr:nvSpPr>
      <xdr:spPr bwMode="auto">
        <a:xfrm>
          <a:off x="5324475" y="137541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24" name="Text Box 1"/>
        <xdr:cNvSpPr txBox="1">
          <a:spLocks noChangeArrowheads="1"/>
        </xdr:cNvSpPr>
      </xdr:nvSpPr>
      <xdr:spPr bwMode="auto">
        <a:xfrm>
          <a:off x="5324475" y="137541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25" name="Text Box 1"/>
        <xdr:cNvSpPr txBox="1">
          <a:spLocks noChangeArrowheads="1"/>
        </xdr:cNvSpPr>
      </xdr:nvSpPr>
      <xdr:spPr bwMode="auto">
        <a:xfrm>
          <a:off x="5324475" y="137541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26" name="Text Box 1"/>
        <xdr:cNvSpPr txBox="1">
          <a:spLocks noChangeArrowheads="1"/>
        </xdr:cNvSpPr>
      </xdr:nvSpPr>
      <xdr:spPr bwMode="auto">
        <a:xfrm>
          <a:off x="5324475" y="137541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27" name="Text Box 1"/>
        <xdr:cNvSpPr txBox="1">
          <a:spLocks noChangeArrowheads="1"/>
        </xdr:cNvSpPr>
      </xdr:nvSpPr>
      <xdr:spPr bwMode="auto">
        <a:xfrm>
          <a:off x="5324475" y="137541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28" name="Text Box 1"/>
        <xdr:cNvSpPr txBox="1">
          <a:spLocks noChangeArrowheads="1"/>
        </xdr:cNvSpPr>
      </xdr:nvSpPr>
      <xdr:spPr bwMode="auto">
        <a:xfrm>
          <a:off x="5324475" y="140779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29" name="Text Box 1"/>
        <xdr:cNvSpPr txBox="1">
          <a:spLocks noChangeArrowheads="1"/>
        </xdr:cNvSpPr>
      </xdr:nvSpPr>
      <xdr:spPr bwMode="auto">
        <a:xfrm>
          <a:off x="5324475" y="140779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30" name="Text Box 1"/>
        <xdr:cNvSpPr txBox="1">
          <a:spLocks noChangeArrowheads="1"/>
        </xdr:cNvSpPr>
      </xdr:nvSpPr>
      <xdr:spPr bwMode="auto">
        <a:xfrm>
          <a:off x="5324475" y="140779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31" name="Text Box 1"/>
        <xdr:cNvSpPr txBox="1">
          <a:spLocks noChangeArrowheads="1"/>
        </xdr:cNvSpPr>
      </xdr:nvSpPr>
      <xdr:spPr bwMode="auto">
        <a:xfrm>
          <a:off x="5324475" y="140779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32" name="Text Box 1"/>
        <xdr:cNvSpPr txBox="1">
          <a:spLocks noChangeArrowheads="1"/>
        </xdr:cNvSpPr>
      </xdr:nvSpPr>
      <xdr:spPr bwMode="auto">
        <a:xfrm>
          <a:off x="5324475" y="140779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33" name="Text Box 1"/>
        <xdr:cNvSpPr txBox="1">
          <a:spLocks noChangeArrowheads="1"/>
        </xdr:cNvSpPr>
      </xdr:nvSpPr>
      <xdr:spPr bwMode="auto">
        <a:xfrm>
          <a:off x="5324475" y="140779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34" name="Text Box 1"/>
        <xdr:cNvSpPr txBox="1">
          <a:spLocks noChangeArrowheads="1"/>
        </xdr:cNvSpPr>
      </xdr:nvSpPr>
      <xdr:spPr bwMode="auto">
        <a:xfrm>
          <a:off x="5324475" y="140779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76200</xdr:rowOff>
    </xdr:to>
    <xdr:sp macro="" textlink="">
      <xdr:nvSpPr>
        <xdr:cNvPr id="8635" name="Text Box 1"/>
        <xdr:cNvSpPr txBox="1">
          <a:spLocks noChangeArrowheads="1"/>
        </xdr:cNvSpPr>
      </xdr:nvSpPr>
      <xdr:spPr bwMode="auto">
        <a:xfrm>
          <a:off x="5324475" y="15211425"/>
          <a:ext cx="76200" cy="5238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247650</xdr:rowOff>
    </xdr:to>
    <xdr:sp macro="" textlink="">
      <xdr:nvSpPr>
        <xdr:cNvPr id="8636" name="Text Box 1"/>
        <xdr:cNvSpPr txBox="1">
          <a:spLocks noChangeArrowheads="1"/>
        </xdr:cNvSpPr>
      </xdr:nvSpPr>
      <xdr:spPr bwMode="auto">
        <a:xfrm>
          <a:off x="5324475" y="15697200"/>
          <a:ext cx="76200" cy="4095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637" name="Text Box 1"/>
        <xdr:cNvSpPr txBox="1">
          <a:spLocks noChangeArrowheads="1"/>
        </xdr:cNvSpPr>
      </xdr:nvSpPr>
      <xdr:spPr bwMode="auto">
        <a:xfrm>
          <a:off x="5324475" y="156972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638" name="Text Box 1"/>
        <xdr:cNvSpPr txBox="1">
          <a:spLocks noChangeArrowheads="1"/>
        </xdr:cNvSpPr>
      </xdr:nvSpPr>
      <xdr:spPr bwMode="auto">
        <a:xfrm>
          <a:off x="5324475" y="157734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39" name="Text Box 1"/>
        <xdr:cNvSpPr txBox="1">
          <a:spLocks noChangeArrowheads="1"/>
        </xdr:cNvSpPr>
      </xdr:nvSpPr>
      <xdr:spPr bwMode="auto">
        <a:xfrm>
          <a:off x="5324475" y="156972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40" name="Text Box 1"/>
        <xdr:cNvSpPr txBox="1">
          <a:spLocks noChangeArrowheads="1"/>
        </xdr:cNvSpPr>
      </xdr:nvSpPr>
      <xdr:spPr bwMode="auto">
        <a:xfrm>
          <a:off x="5324475" y="156972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41" name="Text Box 1"/>
        <xdr:cNvSpPr txBox="1">
          <a:spLocks noChangeArrowheads="1"/>
        </xdr:cNvSpPr>
      </xdr:nvSpPr>
      <xdr:spPr bwMode="auto">
        <a:xfrm>
          <a:off x="5324475" y="156972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42" name="Text Box 1"/>
        <xdr:cNvSpPr txBox="1">
          <a:spLocks noChangeArrowheads="1"/>
        </xdr:cNvSpPr>
      </xdr:nvSpPr>
      <xdr:spPr bwMode="auto">
        <a:xfrm>
          <a:off x="5324475" y="156972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43" name="Text Box 1"/>
        <xdr:cNvSpPr txBox="1">
          <a:spLocks noChangeArrowheads="1"/>
        </xdr:cNvSpPr>
      </xdr:nvSpPr>
      <xdr:spPr bwMode="auto">
        <a:xfrm>
          <a:off x="5324475" y="156972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44" name="Text Box 1"/>
        <xdr:cNvSpPr txBox="1">
          <a:spLocks noChangeArrowheads="1"/>
        </xdr:cNvSpPr>
      </xdr:nvSpPr>
      <xdr:spPr bwMode="auto">
        <a:xfrm>
          <a:off x="5324475" y="156972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45" name="Text Box 1"/>
        <xdr:cNvSpPr txBox="1">
          <a:spLocks noChangeArrowheads="1"/>
        </xdr:cNvSpPr>
      </xdr:nvSpPr>
      <xdr:spPr bwMode="auto">
        <a:xfrm>
          <a:off x="5324475" y="156972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46" name="Text Box 1"/>
        <xdr:cNvSpPr txBox="1">
          <a:spLocks noChangeArrowheads="1"/>
        </xdr:cNvSpPr>
      </xdr:nvSpPr>
      <xdr:spPr bwMode="auto">
        <a:xfrm>
          <a:off x="5324475" y="160210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47" name="Text Box 1"/>
        <xdr:cNvSpPr txBox="1">
          <a:spLocks noChangeArrowheads="1"/>
        </xdr:cNvSpPr>
      </xdr:nvSpPr>
      <xdr:spPr bwMode="auto">
        <a:xfrm>
          <a:off x="5324475" y="160210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48" name="Text Box 1"/>
        <xdr:cNvSpPr txBox="1">
          <a:spLocks noChangeArrowheads="1"/>
        </xdr:cNvSpPr>
      </xdr:nvSpPr>
      <xdr:spPr bwMode="auto">
        <a:xfrm>
          <a:off x="5324475" y="160210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49" name="Text Box 1"/>
        <xdr:cNvSpPr txBox="1">
          <a:spLocks noChangeArrowheads="1"/>
        </xdr:cNvSpPr>
      </xdr:nvSpPr>
      <xdr:spPr bwMode="auto">
        <a:xfrm>
          <a:off x="5324475" y="160210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50" name="Text Box 1"/>
        <xdr:cNvSpPr txBox="1">
          <a:spLocks noChangeArrowheads="1"/>
        </xdr:cNvSpPr>
      </xdr:nvSpPr>
      <xdr:spPr bwMode="auto">
        <a:xfrm>
          <a:off x="5324475" y="160210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51" name="Text Box 1"/>
        <xdr:cNvSpPr txBox="1">
          <a:spLocks noChangeArrowheads="1"/>
        </xdr:cNvSpPr>
      </xdr:nvSpPr>
      <xdr:spPr bwMode="auto">
        <a:xfrm>
          <a:off x="5324475" y="160210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52" name="Text Box 1"/>
        <xdr:cNvSpPr txBox="1">
          <a:spLocks noChangeArrowheads="1"/>
        </xdr:cNvSpPr>
      </xdr:nvSpPr>
      <xdr:spPr bwMode="auto">
        <a:xfrm>
          <a:off x="5324475" y="160210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76200</xdr:rowOff>
    </xdr:to>
    <xdr:sp macro="" textlink="">
      <xdr:nvSpPr>
        <xdr:cNvPr id="8653" name="Text Box 1"/>
        <xdr:cNvSpPr txBox="1">
          <a:spLocks noChangeArrowheads="1"/>
        </xdr:cNvSpPr>
      </xdr:nvSpPr>
      <xdr:spPr bwMode="auto">
        <a:xfrm>
          <a:off x="5324475" y="17154525"/>
          <a:ext cx="76200" cy="5238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247650</xdr:rowOff>
    </xdr:to>
    <xdr:sp macro="" textlink="">
      <xdr:nvSpPr>
        <xdr:cNvPr id="8654" name="Text Box 1"/>
        <xdr:cNvSpPr txBox="1">
          <a:spLocks noChangeArrowheads="1"/>
        </xdr:cNvSpPr>
      </xdr:nvSpPr>
      <xdr:spPr bwMode="auto">
        <a:xfrm>
          <a:off x="5324475" y="17640300"/>
          <a:ext cx="76200" cy="4095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655" name="Text Box 1"/>
        <xdr:cNvSpPr txBox="1">
          <a:spLocks noChangeArrowheads="1"/>
        </xdr:cNvSpPr>
      </xdr:nvSpPr>
      <xdr:spPr bwMode="auto">
        <a:xfrm>
          <a:off x="5324475" y="176403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656" name="Text Box 1"/>
        <xdr:cNvSpPr txBox="1">
          <a:spLocks noChangeArrowheads="1"/>
        </xdr:cNvSpPr>
      </xdr:nvSpPr>
      <xdr:spPr bwMode="auto">
        <a:xfrm>
          <a:off x="5324475" y="177165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57" name="Text Box 1"/>
        <xdr:cNvSpPr txBox="1">
          <a:spLocks noChangeArrowheads="1"/>
        </xdr:cNvSpPr>
      </xdr:nvSpPr>
      <xdr:spPr bwMode="auto">
        <a:xfrm>
          <a:off x="5324475" y="176403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58" name="Text Box 1"/>
        <xdr:cNvSpPr txBox="1">
          <a:spLocks noChangeArrowheads="1"/>
        </xdr:cNvSpPr>
      </xdr:nvSpPr>
      <xdr:spPr bwMode="auto">
        <a:xfrm>
          <a:off x="5324475" y="176403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59" name="Text Box 1"/>
        <xdr:cNvSpPr txBox="1">
          <a:spLocks noChangeArrowheads="1"/>
        </xdr:cNvSpPr>
      </xdr:nvSpPr>
      <xdr:spPr bwMode="auto">
        <a:xfrm>
          <a:off x="5324475" y="176403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60" name="Text Box 1"/>
        <xdr:cNvSpPr txBox="1">
          <a:spLocks noChangeArrowheads="1"/>
        </xdr:cNvSpPr>
      </xdr:nvSpPr>
      <xdr:spPr bwMode="auto">
        <a:xfrm>
          <a:off x="5324475" y="176403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61" name="Text Box 1"/>
        <xdr:cNvSpPr txBox="1">
          <a:spLocks noChangeArrowheads="1"/>
        </xdr:cNvSpPr>
      </xdr:nvSpPr>
      <xdr:spPr bwMode="auto">
        <a:xfrm>
          <a:off x="5324475" y="176403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62" name="Text Box 1"/>
        <xdr:cNvSpPr txBox="1">
          <a:spLocks noChangeArrowheads="1"/>
        </xdr:cNvSpPr>
      </xdr:nvSpPr>
      <xdr:spPr bwMode="auto">
        <a:xfrm>
          <a:off x="5324475" y="176403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63" name="Text Box 1"/>
        <xdr:cNvSpPr txBox="1">
          <a:spLocks noChangeArrowheads="1"/>
        </xdr:cNvSpPr>
      </xdr:nvSpPr>
      <xdr:spPr bwMode="auto">
        <a:xfrm>
          <a:off x="5324475" y="176403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64" name="Text Box 1"/>
        <xdr:cNvSpPr txBox="1">
          <a:spLocks noChangeArrowheads="1"/>
        </xdr:cNvSpPr>
      </xdr:nvSpPr>
      <xdr:spPr bwMode="auto">
        <a:xfrm>
          <a:off x="5324475" y="179641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65" name="Text Box 1"/>
        <xdr:cNvSpPr txBox="1">
          <a:spLocks noChangeArrowheads="1"/>
        </xdr:cNvSpPr>
      </xdr:nvSpPr>
      <xdr:spPr bwMode="auto">
        <a:xfrm>
          <a:off x="5324475" y="179641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66" name="Text Box 1"/>
        <xdr:cNvSpPr txBox="1">
          <a:spLocks noChangeArrowheads="1"/>
        </xdr:cNvSpPr>
      </xdr:nvSpPr>
      <xdr:spPr bwMode="auto">
        <a:xfrm>
          <a:off x="5324475" y="179641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67" name="Text Box 1"/>
        <xdr:cNvSpPr txBox="1">
          <a:spLocks noChangeArrowheads="1"/>
        </xdr:cNvSpPr>
      </xdr:nvSpPr>
      <xdr:spPr bwMode="auto">
        <a:xfrm>
          <a:off x="5324475" y="179641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68" name="Text Box 1"/>
        <xdr:cNvSpPr txBox="1">
          <a:spLocks noChangeArrowheads="1"/>
        </xdr:cNvSpPr>
      </xdr:nvSpPr>
      <xdr:spPr bwMode="auto">
        <a:xfrm>
          <a:off x="5324475" y="179641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69" name="Text Box 1"/>
        <xdr:cNvSpPr txBox="1">
          <a:spLocks noChangeArrowheads="1"/>
        </xdr:cNvSpPr>
      </xdr:nvSpPr>
      <xdr:spPr bwMode="auto">
        <a:xfrm>
          <a:off x="5324475" y="179641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70" name="Text Box 1"/>
        <xdr:cNvSpPr txBox="1">
          <a:spLocks noChangeArrowheads="1"/>
        </xdr:cNvSpPr>
      </xdr:nvSpPr>
      <xdr:spPr bwMode="auto">
        <a:xfrm>
          <a:off x="5324475" y="179641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76200</xdr:rowOff>
    </xdr:to>
    <xdr:sp macro="" textlink="">
      <xdr:nvSpPr>
        <xdr:cNvPr id="8671" name="Text Box 1"/>
        <xdr:cNvSpPr txBox="1">
          <a:spLocks noChangeArrowheads="1"/>
        </xdr:cNvSpPr>
      </xdr:nvSpPr>
      <xdr:spPr bwMode="auto">
        <a:xfrm>
          <a:off x="5324475" y="19097625"/>
          <a:ext cx="76200" cy="5238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247650</xdr:rowOff>
    </xdr:to>
    <xdr:sp macro="" textlink="">
      <xdr:nvSpPr>
        <xdr:cNvPr id="8672" name="Text Box 1"/>
        <xdr:cNvSpPr txBox="1">
          <a:spLocks noChangeArrowheads="1"/>
        </xdr:cNvSpPr>
      </xdr:nvSpPr>
      <xdr:spPr bwMode="auto">
        <a:xfrm>
          <a:off x="5324475" y="19583400"/>
          <a:ext cx="76200" cy="4095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673" name="Text Box 1"/>
        <xdr:cNvSpPr txBox="1">
          <a:spLocks noChangeArrowheads="1"/>
        </xdr:cNvSpPr>
      </xdr:nvSpPr>
      <xdr:spPr bwMode="auto">
        <a:xfrm>
          <a:off x="5324475" y="195834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674" name="Text Box 1"/>
        <xdr:cNvSpPr txBox="1">
          <a:spLocks noChangeArrowheads="1"/>
        </xdr:cNvSpPr>
      </xdr:nvSpPr>
      <xdr:spPr bwMode="auto">
        <a:xfrm>
          <a:off x="5324475" y="196596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75" name="Text Box 1"/>
        <xdr:cNvSpPr txBox="1">
          <a:spLocks noChangeArrowheads="1"/>
        </xdr:cNvSpPr>
      </xdr:nvSpPr>
      <xdr:spPr bwMode="auto">
        <a:xfrm>
          <a:off x="5324475" y="195834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76" name="Text Box 1"/>
        <xdr:cNvSpPr txBox="1">
          <a:spLocks noChangeArrowheads="1"/>
        </xdr:cNvSpPr>
      </xdr:nvSpPr>
      <xdr:spPr bwMode="auto">
        <a:xfrm>
          <a:off x="5324475" y="195834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77" name="Text Box 1"/>
        <xdr:cNvSpPr txBox="1">
          <a:spLocks noChangeArrowheads="1"/>
        </xdr:cNvSpPr>
      </xdr:nvSpPr>
      <xdr:spPr bwMode="auto">
        <a:xfrm>
          <a:off x="5324475" y="195834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78" name="Text Box 1"/>
        <xdr:cNvSpPr txBox="1">
          <a:spLocks noChangeArrowheads="1"/>
        </xdr:cNvSpPr>
      </xdr:nvSpPr>
      <xdr:spPr bwMode="auto">
        <a:xfrm>
          <a:off x="5324475" y="195834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79" name="Text Box 1"/>
        <xdr:cNvSpPr txBox="1">
          <a:spLocks noChangeArrowheads="1"/>
        </xdr:cNvSpPr>
      </xdr:nvSpPr>
      <xdr:spPr bwMode="auto">
        <a:xfrm>
          <a:off x="5324475" y="195834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80" name="Text Box 1"/>
        <xdr:cNvSpPr txBox="1">
          <a:spLocks noChangeArrowheads="1"/>
        </xdr:cNvSpPr>
      </xdr:nvSpPr>
      <xdr:spPr bwMode="auto">
        <a:xfrm>
          <a:off x="5324475" y="195834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81" name="Text Box 1"/>
        <xdr:cNvSpPr txBox="1">
          <a:spLocks noChangeArrowheads="1"/>
        </xdr:cNvSpPr>
      </xdr:nvSpPr>
      <xdr:spPr bwMode="auto">
        <a:xfrm>
          <a:off x="5324475" y="195834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82" name="Text Box 1"/>
        <xdr:cNvSpPr txBox="1">
          <a:spLocks noChangeArrowheads="1"/>
        </xdr:cNvSpPr>
      </xdr:nvSpPr>
      <xdr:spPr bwMode="auto">
        <a:xfrm>
          <a:off x="5324475" y="199072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83" name="Text Box 1"/>
        <xdr:cNvSpPr txBox="1">
          <a:spLocks noChangeArrowheads="1"/>
        </xdr:cNvSpPr>
      </xdr:nvSpPr>
      <xdr:spPr bwMode="auto">
        <a:xfrm>
          <a:off x="5324475" y="199072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84" name="Text Box 1"/>
        <xdr:cNvSpPr txBox="1">
          <a:spLocks noChangeArrowheads="1"/>
        </xdr:cNvSpPr>
      </xdr:nvSpPr>
      <xdr:spPr bwMode="auto">
        <a:xfrm>
          <a:off x="5324475" y="199072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85" name="Text Box 1"/>
        <xdr:cNvSpPr txBox="1">
          <a:spLocks noChangeArrowheads="1"/>
        </xdr:cNvSpPr>
      </xdr:nvSpPr>
      <xdr:spPr bwMode="auto">
        <a:xfrm>
          <a:off x="5324475" y="199072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86" name="Text Box 1"/>
        <xdr:cNvSpPr txBox="1">
          <a:spLocks noChangeArrowheads="1"/>
        </xdr:cNvSpPr>
      </xdr:nvSpPr>
      <xdr:spPr bwMode="auto">
        <a:xfrm>
          <a:off x="5324475" y="199072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87" name="Text Box 1"/>
        <xdr:cNvSpPr txBox="1">
          <a:spLocks noChangeArrowheads="1"/>
        </xdr:cNvSpPr>
      </xdr:nvSpPr>
      <xdr:spPr bwMode="auto">
        <a:xfrm>
          <a:off x="5324475" y="199072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88" name="Text Box 1"/>
        <xdr:cNvSpPr txBox="1">
          <a:spLocks noChangeArrowheads="1"/>
        </xdr:cNvSpPr>
      </xdr:nvSpPr>
      <xdr:spPr bwMode="auto">
        <a:xfrm>
          <a:off x="5324475" y="199072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76200</xdr:rowOff>
    </xdr:to>
    <xdr:sp macro="" textlink="">
      <xdr:nvSpPr>
        <xdr:cNvPr id="8689" name="Text Box 1"/>
        <xdr:cNvSpPr txBox="1">
          <a:spLocks noChangeArrowheads="1"/>
        </xdr:cNvSpPr>
      </xdr:nvSpPr>
      <xdr:spPr bwMode="auto">
        <a:xfrm>
          <a:off x="5324475" y="21040725"/>
          <a:ext cx="76200" cy="5238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247650</xdr:rowOff>
    </xdr:to>
    <xdr:sp macro="" textlink="">
      <xdr:nvSpPr>
        <xdr:cNvPr id="8690" name="Text Box 1"/>
        <xdr:cNvSpPr txBox="1">
          <a:spLocks noChangeArrowheads="1"/>
        </xdr:cNvSpPr>
      </xdr:nvSpPr>
      <xdr:spPr bwMode="auto">
        <a:xfrm>
          <a:off x="5324475" y="21526500"/>
          <a:ext cx="76200" cy="4095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691" name="Text Box 1"/>
        <xdr:cNvSpPr txBox="1">
          <a:spLocks noChangeArrowheads="1"/>
        </xdr:cNvSpPr>
      </xdr:nvSpPr>
      <xdr:spPr bwMode="auto">
        <a:xfrm>
          <a:off x="5324475" y="215265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692" name="Text Box 1"/>
        <xdr:cNvSpPr txBox="1">
          <a:spLocks noChangeArrowheads="1"/>
        </xdr:cNvSpPr>
      </xdr:nvSpPr>
      <xdr:spPr bwMode="auto">
        <a:xfrm>
          <a:off x="5324475" y="216027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93" name="Text Box 1"/>
        <xdr:cNvSpPr txBox="1">
          <a:spLocks noChangeArrowheads="1"/>
        </xdr:cNvSpPr>
      </xdr:nvSpPr>
      <xdr:spPr bwMode="auto">
        <a:xfrm>
          <a:off x="5324475" y="215265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94" name="Text Box 1"/>
        <xdr:cNvSpPr txBox="1">
          <a:spLocks noChangeArrowheads="1"/>
        </xdr:cNvSpPr>
      </xdr:nvSpPr>
      <xdr:spPr bwMode="auto">
        <a:xfrm>
          <a:off x="5324475" y="215265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95" name="Text Box 1"/>
        <xdr:cNvSpPr txBox="1">
          <a:spLocks noChangeArrowheads="1"/>
        </xdr:cNvSpPr>
      </xdr:nvSpPr>
      <xdr:spPr bwMode="auto">
        <a:xfrm>
          <a:off x="5324475" y="215265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96" name="Text Box 1"/>
        <xdr:cNvSpPr txBox="1">
          <a:spLocks noChangeArrowheads="1"/>
        </xdr:cNvSpPr>
      </xdr:nvSpPr>
      <xdr:spPr bwMode="auto">
        <a:xfrm>
          <a:off x="5324475" y="215265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97" name="Text Box 1"/>
        <xdr:cNvSpPr txBox="1">
          <a:spLocks noChangeArrowheads="1"/>
        </xdr:cNvSpPr>
      </xdr:nvSpPr>
      <xdr:spPr bwMode="auto">
        <a:xfrm>
          <a:off x="5324475" y="215265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98" name="Text Box 1"/>
        <xdr:cNvSpPr txBox="1">
          <a:spLocks noChangeArrowheads="1"/>
        </xdr:cNvSpPr>
      </xdr:nvSpPr>
      <xdr:spPr bwMode="auto">
        <a:xfrm>
          <a:off x="5324475" y="215265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99" name="Text Box 1"/>
        <xdr:cNvSpPr txBox="1">
          <a:spLocks noChangeArrowheads="1"/>
        </xdr:cNvSpPr>
      </xdr:nvSpPr>
      <xdr:spPr bwMode="auto">
        <a:xfrm>
          <a:off x="5324475" y="215265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00" name="Text Box 1"/>
        <xdr:cNvSpPr txBox="1">
          <a:spLocks noChangeArrowheads="1"/>
        </xdr:cNvSpPr>
      </xdr:nvSpPr>
      <xdr:spPr bwMode="auto">
        <a:xfrm>
          <a:off x="5324475" y="21850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01" name="Text Box 1"/>
        <xdr:cNvSpPr txBox="1">
          <a:spLocks noChangeArrowheads="1"/>
        </xdr:cNvSpPr>
      </xdr:nvSpPr>
      <xdr:spPr bwMode="auto">
        <a:xfrm>
          <a:off x="5324475" y="21850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02" name="Text Box 1"/>
        <xdr:cNvSpPr txBox="1">
          <a:spLocks noChangeArrowheads="1"/>
        </xdr:cNvSpPr>
      </xdr:nvSpPr>
      <xdr:spPr bwMode="auto">
        <a:xfrm>
          <a:off x="5324475" y="21850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03" name="Text Box 1"/>
        <xdr:cNvSpPr txBox="1">
          <a:spLocks noChangeArrowheads="1"/>
        </xdr:cNvSpPr>
      </xdr:nvSpPr>
      <xdr:spPr bwMode="auto">
        <a:xfrm>
          <a:off x="5324475" y="21850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04" name="Text Box 1"/>
        <xdr:cNvSpPr txBox="1">
          <a:spLocks noChangeArrowheads="1"/>
        </xdr:cNvSpPr>
      </xdr:nvSpPr>
      <xdr:spPr bwMode="auto">
        <a:xfrm>
          <a:off x="5324475" y="21850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05" name="Text Box 1"/>
        <xdr:cNvSpPr txBox="1">
          <a:spLocks noChangeArrowheads="1"/>
        </xdr:cNvSpPr>
      </xdr:nvSpPr>
      <xdr:spPr bwMode="auto">
        <a:xfrm>
          <a:off x="5324475" y="21850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06" name="Text Box 1"/>
        <xdr:cNvSpPr txBox="1">
          <a:spLocks noChangeArrowheads="1"/>
        </xdr:cNvSpPr>
      </xdr:nvSpPr>
      <xdr:spPr bwMode="auto">
        <a:xfrm>
          <a:off x="5324475" y="21850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76200</xdr:rowOff>
    </xdr:to>
    <xdr:sp macro="" textlink="">
      <xdr:nvSpPr>
        <xdr:cNvPr id="8707" name="Text Box 1"/>
        <xdr:cNvSpPr txBox="1">
          <a:spLocks noChangeArrowheads="1"/>
        </xdr:cNvSpPr>
      </xdr:nvSpPr>
      <xdr:spPr bwMode="auto">
        <a:xfrm>
          <a:off x="5324475" y="22983825"/>
          <a:ext cx="76200" cy="5238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247650</xdr:rowOff>
    </xdr:to>
    <xdr:sp macro="" textlink="">
      <xdr:nvSpPr>
        <xdr:cNvPr id="8708" name="Text Box 1"/>
        <xdr:cNvSpPr txBox="1">
          <a:spLocks noChangeArrowheads="1"/>
        </xdr:cNvSpPr>
      </xdr:nvSpPr>
      <xdr:spPr bwMode="auto">
        <a:xfrm>
          <a:off x="5324475" y="23469600"/>
          <a:ext cx="76200" cy="4095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709" name="Text Box 1"/>
        <xdr:cNvSpPr txBox="1">
          <a:spLocks noChangeArrowheads="1"/>
        </xdr:cNvSpPr>
      </xdr:nvSpPr>
      <xdr:spPr bwMode="auto">
        <a:xfrm>
          <a:off x="5324475" y="234696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710" name="Text Box 1"/>
        <xdr:cNvSpPr txBox="1">
          <a:spLocks noChangeArrowheads="1"/>
        </xdr:cNvSpPr>
      </xdr:nvSpPr>
      <xdr:spPr bwMode="auto">
        <a:xfrm>
          <a:off x="5324475" y="235458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11" name="Text Box 1"/>
        <xdr:cNvSpPr txBox="1">
          <a:spLocks noChangeArrowheads="1"/>
        </xdr:cNvSpPr>
      </xdr:nvSpPr>
      <xdr:spPr bwMode="auto">
        <a:xfrm>
          <a:off x="5324475" y="234696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12" name="Text Box 1"/>
        <xdr:cNvSpPr txBox="1">
          <a:spLocks noChangeArrowheads="1"/>
        </xdr:cNvSpPr>
      </xdr:nvSpPr>
      <xdr:spPr bwMode="auto">
        <a:xfrm>
          <a:off x="5324475" y="234696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13" name="Text Box 1"/>
        <xdr:cNvSpPr txBox="1">
          <a:spLocks noChangeArrowheads="1"/>
        </xdr:cNvSpPr>
      </xdr:nvSpPr>
      <xdr:spPr bwMode="auto">
        <a:xfrm>
          <a:off x="5324475" y="234696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14" name="Text Box 1"/>
        <xdr:cNvSpPr txBox="1">
          <a:spLocks noChangeArrowheads="1"/>
        </xdr:cNvSpPr>
      </xdr:nvSpPr>
      <xdr:spPr bwMode="auto">
        <a:xfrm>
          <a:off x="5324475" y="234696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15" name="Text Box 1"/>
        <xdr:cNvSpPr txBox="1">
          <a:spLocks noChangeArrowheads="1"/>
        </xdr:cNvSpPr>
      </xdr:nvSpPr>
      <xdr:spPr bwMode="auto">
        <a:xfrm>
          <a:off x="5324475" y="234696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16" name="Text Box 1"/>
        <xdr:cNvSpPr txBox="1">
          <a:spLocks noChangeArrowheads="1"/>
        </xdr:cNvSpPr>
      </xdr:nvSpPr>
      <xdr:spPr bwMode="auto">
        <a:xfrm>
          <a:off x="5324475" y="234696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17" name="Text Box 1"/>
        <xdr:cNvSpPr txBox="1">
          <a:spLocks noChangeArrowheads="1"/>
        </xdr:cNvSpPr>
      </xdr:nvSpPr>
      <xdr:spPr bwMode="auto">
        <a:xfrm>
          <a:off x="5324475" y="234696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18" name="Text Box 1"/>
        <xdr:cNvSpPr txBox="1">
          <a:spLocks noChangeArrowheads="1"/>
        </xdr:cNvSpPr>
      </xdr:nvSpPr>
      <xdr:spPr bwMode="auto">
        <a:xfrm>
          <a:off x="5324475" y="237934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19" name="Text Box 1"/>
        <xdr:cNvSpPr txBox="1">
          <a:spLocks noChangeArrowheads="1"/>
        </xdr:cNvSpPr>
      </xdr:nvSpPr>
      <xdr:spPr bwMode="auto">
        <a:xfrm>
          <a:off x="5324475" y="237934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20" name="Text Box 1"/>
        <xdr:cNvSpPr txBox="1">
          <a:spLocks noChangeArrowheads="1"/>
        </xdr:cNvSpPr>
      </xdr:nvSpPr>
      <xdr:spPr bwMode="auto">
        <a:xfrm>
          <a:off x="5324475" y="237934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21" name="Text Box 1"/>
        <xdr:cNvSpPr txBox="1">
          <a:spLocks noChangeArrowheads="1"/>
        </xdr:cNvSpPr>
      </xdr:nvSpPr>
      <xdr:spPr bwMode="auto">
        <a:xfrm>
          <a:off x="5324475" y="237934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22" name="Text Box 1"/>
        <xdr:cNvSpPr txBox="1">
          <a:spLocks noChangeArrowheads="1"/>
        </xdr:cNvSpPr>
      </xdr:nvSpPr>
      <xdr:spPr bwMode="auto">
        <a:xfrm>
          <a:off x="5324475" y="237934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23" name="Text Box 1"/>
        <xdr:cNvSpPr txBox="1">
          <a:spLocks noChangeArrowheads="1"/>
        </xdr:cNvSpPr>
      </xdr:nvSpPr>
      <xdr:spPr bwMode="auto">
        <a:xfrm>
          <a:off x="5324475" y="237934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24" name="Text Box 1"/>
        <xdr:cNvSpPr txBox="1">
          <a:spLocks noChangeArrowheads="1"/>
        </xdr:cNvSpPr>
      </xdr:nvSpPr>
      <xdr:spPr bwMode="auto">
        <a:xfrm>
          <a:off x="5324475" y="237934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76200</xdr:rowOff>
    </xdr:to>
    <xdr:sp macro="" textlink="">
      <xdr:nvSpPr>
        <xdr:cNvPr id="8725" name="Text Box 1"/>
        <xdr:cNvSpPr txBox="1">
          <a:spLocks noChangeArrowheads="1"/>
        </xdr:cNvSpPr>
      </xdr:nvSpPr>
      <xdr:spPr bwMode="auto">
        <a:xfrm>
          <a:off x="5324475" y="24926925"/>
          <a:ext cx="76200" cy="5238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247650</xdr:rowOff>
    </xdr:to>
    <xdr:sp macro="" textlink="">
      <xdr:nvSpPr>
        <xdr:cNvPr id="8726" name="Text Box 1"/>
        <xdr:cNvSpPr txBox="1">
          <a:spLocks noChangeArrowheads="1"/>
        </xdr:cNvSpPr>
      </xdr:nvSpPr>
      <xdr:spPr bwMode="auto">
        <a:xfrm>
          <a:off x="5324475" y="25412700"/>
          <a:ext cx="76200" cy="4095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727" name="Text Box 1"/>
        <xdr:cNvSpPr txBox="1">
          <a:spLocks noChangeArrowheads="1"/>
        </xdr:cNvSpPr>
      </xdr:nvSpPr>
      <xdr:spPr bwMode="auto">
        <a:xfrm>
          <a:off x="5324475" y="254127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728" name="Text Box 1"/>
        <xdr:cNvSpPr txBox="1">
          <a:spLocks noChangeArrowheads="1"/>
        </xdr:cNvSpPr>
      </xdr:nvSpPr>
      <xdr:spPr bwMode="auto">
        <a:xfrm>
          <a:off x="5324475" y="254889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29" name="Text Box 1"/>
        <xdr:cNvSpPr txBox="1">
          <a:spLocks noChangeArrowheads="1"/>
        </xdr:cNvSpPr>
      </xdr:nvSpPr>
      <xdr:spPr bwMode="auto">
        <a:xfrm>
          <a:off x="5324475" y="254127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30" name="Text Box 1"/>
        <xdr:cNvSpPr txBox="1">
          <a:spLocks noChangeArrowheads="1"/>
        </xdr:cNvSpPr>
      </xdr:nvSpPr>
      <xdr:spPr bwMode="auto">
        <a:xfrm>
          <a:off x="5324475" y="254127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31" name="Text Box 1"/>
        <xdr:cNvSpPr txBox="1">
          <a:spLocks noChangeArrowheads="1"/>
        </xdr:cNvSpPr>
      </xdr:nvSpPr>
      <xdr:spPr bwMode="auto">
        <a:xfrm>
          <a:off x="5324475" y="254127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32" name="Text Box 1"/>
        <xdr:cNvSpPr txBox="1">
          <a:spLocks noChangeArrowheads="1"/>
        </xdr:cNvSpPr>
      </xdr:nvSpPr>
      <xdr:spPr bwMode="auto">
        <a:xfrm>
          <a:off x="5324475" y="254127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33" name="Text Box 1"/>
        <xdr:cNvSpPr txBox="1">
          <a:spLocks noChangeArrowheads="1"/>
        </xdr:cNvSpPr>
      </xdr:nvSpPr>
      <xdr:spPr bwMode="auto">
        <a:xfrm>
          <a:off x="5324475" y="254127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34" name="Text Box 1"/>
        <xdr:cNvSpPr txBox="1">
          <a:spLocks noChangeArrowheads="1"/>
        </xdr:cNvSpPr>
      </xdr:nvSpPr>
      <xdr:spPr bwMode="auto">
        <a:xfrm>
          <a:off x="5324475" y="254127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35" name="Text Box 1"/>
        <xdr:cNvSpPr txBox="1">
          <a:spLocks noChangeArrowheads="1"/>
        </xdr:cNvSpPr>
      </xdr:nvSpPr>
      <xdr:spPr bwMode="auto">
        <a:xfrm>
          <a:off x="5324475" y="254127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36" name="Text Box 1"/>
        <xdr:cNvSpPr txBox="1">
          <a:spLocks noChangeArrowheads="1"/>
        </xdr:cNvSpPr>
      </xdr:nvSpPr>
      <xdr:spPr bwMode="auto">
        <a:xfrm>
          <a:off x="5324475" y="257365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37" name="Text Box 1"/>
        <xdr:cNvSpPr txBox="1">
          <a:spLocks noChangeArrowheads="1"/>
        </xdr:cNvSpPr>
      </xdr:nvSpPr>
      <xdr:spPr bwMode="auto">
        <a:xfrm>
          <a:off x="5324475" y="257365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38" name="Text Box 1"/>
        <xdr:cNvSpPr txBox="1">
          <a:spLocks noChangeArrowheads="1"/>
        </xdr:cNvSpPr>
      </xdr:nvSpPr>
      <xdr:spPr bwMode="auto">
        <a:xfrm>
          <a:off x="5324475" y="257365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39" name="Text Box 1"/>
        <xdr:cNvSpPr txBox="1">
          <a:spLocks noChangeArrowheads="1"/>
        </xdr:cNvSpPr>
      </xdr:nvSpPr>
      <xdr:spPr bwMode="auto">
        <a:xfrm>
          <a:off x="5324475" y="257365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40" name="Text Box 1"/>
        <xdr:cNvSpPr txBox="1">
          <a:spLocks noChangeArrowheads="1"/>
        </xdr:cNvSpPr>
      </xdr:nvSpPr>
      <xdr:spPr bwMode="auto">
        <a:xfrm>
          <a:off x="5324475" y="257365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41" name="Text Box 1"/>
        <xdr:cNvSpPr txBox="1">
          <a:spLocks noChangeArrowheads="1"/>
        </xdr:cNvSpPr>
      </xdr:nvSpPr>
      <xdr:spPr bwMode="auto">
        <a:xfrm>
          <a:off x="5324475" y="257365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42" name="Text Box 1"/>
        <xdr:cNvSpPr txBox="1">
          <a:spLocks noChangeArrowheads="1"/>
        </xdr:cNvSpPr>
      </xdr:nvSpPr>
      <xdr:spPr bwMode="auto">
        <a:xfrm>
          <a:off x="5324475" y="257365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76200</xdr:rowOff>
    </xdr:to>
    <xdr:sp macro="" textlink="">
      <xdr:nvSpPr>
        <xdr:cNvPr id="8743" name="Text Box 1"/>
        <xdr:cNvSpPr txBox="1">
          <a:spLocks noChangeArrowheads="1"/>
        </xdr:cNvSpPr>
      </xdr:nvSpPr>
      <xdr:spPr bwMode="auto">
        <a:xfrm>
          <a:off x="5324475" y="26870025"/>
          <a:ext cx="76200" cy="5238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247650</xdr:rowOff>
    </xdr:to>
    <xdr:sp macro="" textlink="">
      <xdr:nvSpPr>
        <xdr:cNvPr id="8744" name="Text Box 1"/>
        <xdr:cNvSpPr txBox="1">
          <a:spLocks noChangeArrowheads="1"/>
        </xdr:cNvSpPr>
      </xdr:nvSpPr>
      <xdr:spPr bwMode="auto">
        <a:xfrm>
          <a:off x="5324475" y="27355800"/>
          <a:ext cx="76200" cy="4095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745" name="Text Box 1"/>
        <xdr:cNvSpPr txBox="1">
          <a:spLocks noChangeArrowheads="1"/>
        </xdr:cNvSpPr>
      </xdr:nvSpPr>
      <xdr:spPr bwMode="auto">
        <a:xfrm>
          <a:off x="5324475" y="273558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746" name="Text Box 1"/>
        <xdr:cNvSpPr txBox="1">
          <a:spLocks noChangeArrowheads="1"/>
        </xdr:cNvSpPr>
      </xdr:nvSpPr>
      <xdr:spPr bwMode="auto">
        <a:xfrm>
          <a:off x="5324475" y="274320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47" name="Text Box 1"/>
        <xdr:cNvSpPr txBox="1">
          <a:spLocks noChangeArrowheads="1"/>
        </xdr:cNvSpPr>
      </xdr:nvSpPr>
      <xdr:spPr bwMode="auto">
        <a:xfrm>
          <a:off x="5324475" y="273558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48" name="Text Box 1"/>
        <xdr:cNvSpPr txBox="1">
          <a:spLocks noChangeArrowheads="1"/>
        </xdr:cNvSpPr>
      </xdr:nvSpPr>
      <xdr:spPr bwMode="auto">
        <a:xfrm>
          <a:off x="5324475" y="273558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49" name="Text Box 1"/>
        <xdr:cNvSpPr txBox="1">
          <a:spLocks noChangeArrowheads="1"/>
        </xdr:cNvSpPr>
      </xdr:nvSpPr>
      <xdr:spPr bwMode="auto">
        <a:xfrm>
          <a:off x="5324475" y="273558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50" name="Text Box 1"/>
        <xdr:cNvSpPr txBox="1">
          <a:spLocks noChangeArrowheads="1"/>
        </xdr:cNvSpPr>
      </xdr:nvSpPr>
      <xdr:spPr bwMode="auto">
        <a:xfrm>
          <a:off x="5324475" y="273558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51" name="Text Box 1"/>
        <xdr:cNvSpPr txBox="1">
          <a:spLocks noChangeArrowheads="1"/>
        </xdr:cNvSpPr>
      </xdr:nvSpPr>
      <xdr:spPr bwMode="auto">
        <a:xfrm>
          <a:off x="5324475" y="273558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52" name="Text Box 1"/>
        <xdr:cNvSpPr txBox="1">
          <a:spLocks noChangeArrowheads="1"/>
        </xdr:cNvSpPr>
      </xdr:nvSpPr>
      <xdr:spPr bwMode="auto">
        <a:xfrm>
          <a:off x="5324475" y="273558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53" name="Text Box 1"/>
        <xdr:cNvSpPr txBox="1">
          <a:spLocks noChangeArrowheads="1"/>
        </xdr:cNvSpPr>
      </xdr:nvSpPr>
      <xdr:spPr bwMode="auto">
        <a:xfrm>
          <a:off x="5324475" y="273558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54" name="Text Box 1"/>
        <xdr:cNvSpPr txBox="1">
          <a:spLocks noChangeArrowheads="1"/>
        </xdr:cNvSpPr>
      </xdr:nvSpPr>
      <xdr:spPr bwMode="auto">
        <a:xfrm>
          <a:off x="5324475" y="276796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55" name="Text Box 1"/>
        <xdr:cNvSpPr txBox="1">
          <a:spLocks noChangeArrowheads="1"/>
        </xdr:cNvSpPr>
      </xdr:nvSpPr>
      <xdr:spPr bwMode="auto">
        <a:xfrm>
          <a:off x="5324475" y="276796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56" name="Text Box 1"/>
        <xdr:cNvSpPr txBox="1">
          <a:spLocks noChangeArrowheads="1"/>
        </xdr:cNvSpPr>
      </xdr:nvSpPr>
      <xdr:spPr bwMode="auto">
        <a:xfrm>
          <a:off x="5324475" y="276796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57" name="Text Box 1"/>
        <xdr:cNvSpPr txBox="1">
          <a:spLocks noChangeArrowheads="1"/>
        </xdr:cNvSpPr>
      </xdr:nvSpPr>
      <xdr:spPr bwMode="auto">
        <a:xfrm>
          <a:off x="5324475" y="276796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58" name="Text Box 1"/>
        <xdr:cNvSpPr txBox="1">
          <a:spLocks noChangeArrowheads="1"/>
        </xdr:cNvSpPr>
      </xdr:nvSpPr>
      <xdr:spPr bwMode="auto">
        <a:xfrm>
          <a:off x="5324475" y="276796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59" name="Text Box 1"/>
        <xdr:cNvSpPr txBox="1">
          <a:spLocks noChangeArrowheads="1"/>
        </xdr:cNvSpPr>
      </xdr:nvSpPr>
      <xdr:spPr bwMode="auto">
        <a:xfrm>
          <a:off x="5324475" y="276796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60" name="Text Box 1"/>
        <xdr:cNvSpPr txBox="1">
          <a:spLocks noChangeArrowheads="1"/>
        </xdr:cNvSpPr>
      </xdr:nvSpPr>
      <xdr:spPr bwMode="auto">
        <a:xfrm>
          <a:off x="5324475" y="276796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76200</xdr:rowOff>
    </xdr:to>
    <xdr:sp macro="" textlink="">
      <xdr:nvSpPr>
        <xdr:cNvPr id="8761" name="Text Box 1"/>
        <xdr:cNvSpPr txBox="1">
          <a:spLocks noChangeArrowheads="1"/>
        </xdr:cNvSpPr>
      </xdr:nvSpPr>
      <xdr:spPr bwMode="auto">
        <a:xfrm>
          <a:off x="5324475" y="28813125"/>
          <a:ext cx="76200" cy="5238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247650</xdr:rowOff>
    </xdr:to>
    <xdr:sp macro="" textlink="">
      <xdr:nvSpPr>
        <xdr:cNvPr id="8762" name="Text Box 1"/>
        <xdr:cNvSpPr txBox="1">
          <a:spLocks noChangeArrowheads="1"/>
        </xdr:cNvSpPr>
      </xdr:nvSpPr>
      <xdr:spPr bwMode="auto">
        <a:xfrm>
          <a:off x="5324475" y="29298900"/>
          <a:ext cx="76200" cy="4095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763" name="Text Box 1"/>
        <xdr:cNvSpPr txBox="1">
          <a:spLocks noChangeArrowheads="1"/>
        </xdr:cNvSpPr>
      </xdr:nvSpPr>
      <xdr:spPr bwMode="auto">
        <a:xfrm>
          <a:off x="5324475" y="292989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764" name="Text Box 1"/>
        <xdr:cNvSpPr txBox="1">
          <a:spLocks noChangeArrowheads="1"/>
        </xdr:cNvSpPr>
      </xdr:nvSpPr>
      <xdr:spPr bwMode="auto">
        <a:xfrm>
          <a:off x="5324475" y="293751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65" name="Text Box 1"/>
        <xdr:cNvSpPr txBox="1">
          <a:spLocks noChangeArrowheads="1"/>
        </xdr:cNvSpPr>
      </xdr:nvSpPr>
      <xdr:spPr bwMode="auto">
        <a:xfrm>
          <a:off x="5324475" y="292989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66" name="Text Box 1"/>
        <xdr:cNvSpPr txBox="1">
          <a:spLocks noChangeArrowheads="1"/>
        </xdr:cNvSpPr>
      </xdr:nvSpPr>
      <xdr:spPr bwMode="auto">
        <a:xfrm>
          <a:off x="5324475" y="292989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67" name="Text Box 1"/>
        <xdr:cNvSpPr txBox="1">
          <a:spLocks noChangeArrowheads="1"/>
        </xdr:cNvSpPr>
      </xdr:nvSpPr>
      <xdr:spPr bwMode="auto">
        <a:xfrm>
          <a:off x="5324475" y="292989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68" name="Text Box 1"/>
        <xdr:cNvSpPr txBox="1">
          <a:spLocks noChangeArrowheads="1"/>
        </xdr:cNvSpPr>
      </xdr:nvSpPr>
      <xdr:spPr bwMode="auto">
        <a:xfrm>
          <a:off x="5324475" y="292989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69" name="Text Box 1"/>
        <xdr:cNvSpPr txBox="1">
          <a:spLocks noChangeArrowheads="1"/>
        </xdr:cNvSpPr>
      </xdr:nvSpPr>
      <xdr:spPr bwMode="auto">
        <a:xfrm>
          <a:off x="5324475" y="292989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70" name="Text Box 1"/>
        <xdr:cNvSpPr txBox="1">
          <a:spLocks noChangeArrowheads="1"/>
        </xdr:cNvSpPr>
      </xdr:nvSpPr>
      <xdr:spPr bwMode="auto">
        <a:xfrm>
          <a:off x="5324475" y="292989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71" name="Text Box 1"/>
        <xdr:cNvSpPr txBox="1">
          <a:spLocks noChangeArrowheads="1"/>
        </xdr:cNvSpPr>
      </xdr:nvSpPr>
      <xdr:spPr bwMode="auto">
        <a:xfrm>
          <a:off x="5324475" y="292989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72" name="Text Box 1"/>
        <xdr:cNvSpPr txBox="1">
          <a:spLocks noChangeArrowheads="1"/>
        </xdr:cNvSpPr>
      </xdr:nvSpPr>
      <xdr:spPr bwMode="auto">
        <a:xfrm>
          <a:off x="5324475" y="296227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73" name="Text Box 1"/>
        <xdr:cNvSpPr txBox="1">
          <a:spLocks noChangeArrowheads="1"/>
        </xdr:cNvSpPr>
      </xdr:nvSpPr>
      <xdr:spPr bwMode="auto">
        <a:xfrm>
          <a:off x="5324475" y="296227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74" name="Text Box 1"/>
        <xdr:cNvSpPr txBox="1">
          <a:spLocks noChangeArrowheads="1"/>
        </xdr:cNvSpPr>
      </xdr:nvSpPr>
      <xdr:spPr bwMode="auto">
        <a:xfrm>
          <a:off x="5324475" y="296227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75" name="Text Box 1"/>
        <xdr:cNvSpPr txBox="1">
          <a:spLocks noChangeArrowheads="1"/>
        </xdr:cNvSpPr>
      </xdr:nvSpPr>
      <xdr:spPr bwMode="auto">
        <a:xfrm>
          <a:off x="5324475" y="296227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76" name="Text Box 1"/>
        <xdr:cNvSpPr txBox="1">
          <a:spLocks noChangeArrowheads="1"/>
        </xdr:cNvSpPr>
      </xdr:nvSpPr>
      <xdr:spPr bwMode="auto">
        <a:xfrm>
          <a:off x="5324475" y="296227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77" name="Text Box 1"/>
        <xdr:cNvSpPr txBox="1">
          <a:spLocks noChangeArrowheads="1"/>
        </xdr:cNvSpPr>
      </xdr:nvSpPr>
      <xdr:spPr bwMode="auto">
        <a:xfrm>
          <a:off x="5324475" y="296227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78" name="Text Box 1"/>
        <xdr:cNvSpPr txBox="1">
          <a:spLocks noChangeArrowheads="1"/>
        </xdr:cNvSpPr>
      </xdr:nvSpPr>
      <xdr:spPr bwMode="auto">
        <a:xfrm>
          <a:off x="5324475" y="296227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76200</xdr:rowOff>
    </xdr:to>
    <xdr:sp macro="" textlink="">
      <xdr:nvSpPr>
        <xdr:cNvPr id="8779" name="Text Box 1"/>
        <xdr:cNvSpPr txBox="1">
          <a:spLocks noChangeArrowheads="1"/>
        </xdr:cNvSpPr>
      </xdr:nvSpPr>
      <xdr:spPr bwMode="auto">
        <a:xfrm>
          <a:off x="5324475" y="30756225"/>
          <a:ext cx="76200" cy="5238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247650</xdr:rowOff>
    </xdr:to>
    <xdr:sp macro="" textlink="">
      <xdr:nvSpPr>
        <xdr:cNvPr id="8780" name="Text Box 1"/>
        <xdr:cNvSpPr txBox="1">
          <a:spLocks noChangeArrowheads="1"/>
        </xdr:cNvSpPr>
      </xdr:nvSpPr>
      <xdr:spPr bwMode="auto">
        <a:xfrm>
          <a:off x="5324475" y="31242000"/>
          <a:ext cx="76200" cy="4095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781" name="Text Box 1"/>
        <xdr:cNvSpPr txBox="1">
          <a:spLocks noChangeArrowheads="1"/>
        </xdr:cNvSpPr>
      </xdr:nvSpPr>
      <xdr:spPr bwMode="auto">
        <a:xfrm>
          <a:off x="5324475" y="312420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782" name="Text Box 1"/>
        <xdr:cNvSpPr txBox="1">
          <a:spLocks noChangeArrowheads="1"/>
        </xdr:cNvSpPr>
      </xdr:nvSpPr>
      <xdr:spPr bwMode="auto">
        <a:xfrm>
          <a:off x="5324475" y="313182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83" name="Text Box 1"/>
        <xdr:cNvSpPr txBox="1">
          <a:spLocks noChangeArrowheads="1"/>
        </xdr:cNvSpPr>
      </xdr:nvSpPr>
      <xdr:spPr bwMode="auto">
        <a:xfrm>
          <a:off x="5324475" y="312420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84" name="Text Box 1"/>
        <xdr:cNvSpPr txBox="1">
          <a:spLocks noChangeArrowheads="1"/>
        </xdr:cNvSpPr>
      </xdr:nvSpPr>
      <xdr:spPr bwMode="auto">
        <a:xfrm>
          <a:off x="5324475" y="312420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85" name="Text Box 1"/>
        <xdr:cNvSpPr txBox="1">
          <a:spLocks noChangeArrowheads="1"/>
        </xdr:cNvSpPr>
      </xdr:nvSpPr>
      <xdr:spPr bwMode="auto">
        <a:xfrm>
          <a:off x="5324475" y="312420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86" name="Text Box 1"/>
        <xdr:cNvSpPr txBox="1">
          <a:spLocks noChangeArrowheads="1"/>
        </xdr:cNvSpPr>
      </xdr:nvSpPr>
      <xdr:spPr bwMode="auto">
        <a:xfrm>
          <a:off x="5324475" y="312420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87" name="Text Box 1"/>
        <xdr:cNvSpPr txBox="1">
          <a:spLocks noChangeArrowheads="1"/>
        </xdr:cNvSpPr>
      </xdr:nvSpPr>
      <xdr:spPr bwMode="auto">
        <a:xfrm>
          <a:off x="5324475" y="312420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88" name="Text Box 1"/>
        <xdr:cNvSpPr txBox="1">
          <a:spLocks noChangeArrowheads="1"/>
        </xdr:cNvSpPr>
      </xdr:nvSpPr>
      <xdr:spPr bwMode="auto">
        <a:xfrm>
          <a:off x="5324475" y="312420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89" name="Text Box 1"/>
        <xdr:cNvSpPr txBox="1">
          <a:spLocks noChangeArrowheads="1"/>
        </xdr:cNvSpPr>
      </xdr:nvSpPr>
      <xdr:spPr bwMode="auto">
        <a:xfrm>
          <a:off x="5324475" y="312420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90" name="Text Box 1"/>
        <xdr:cNvSpPr txBox="1">
          <a:spLocks noChangeArrowheads="1"/>
        </xdr:cNvSpPr>
      </xdr:nvSpPr>
      <xdr:spPr bwMode="auto">
        <a:xfrm>
          <a:off x="5324475" y="315658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91" name="Text Box 1"/>
        <xdr:cNvSpPr txBox="1">
          <a:spLocks noChangeArrowheads="1"/>
        </xdr:cNvSpPr>
      </xdr:nvSpPr>
      <xdr:spPr bwMode="auto">
        <a:xfrm>
          <a:off x="5324475" y="315658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92" name="Text Box 1"/>
        <xdr:cNvSpPr txBox="1">
          <a:spLocks noChangeArrowheads="1"/>
        </xdr:cNvSpPr>
      </xdr:nvSpPr>
      <xdr:spPr bwMode="auto">
        <a:xfrm>
          <a:off x="5324475" y="315658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93" name="Text Box 1"/>
        <xdr:cNvSpPr txBox="1">
          <a:spLocks noChangeArrowheads="1"/>
        </xdr:cNvSpPr>
      </xdr:nvSpPr>
      <xdr:spPr bwMode="auto">
        <a:xfrm>
          <a:off x="5324475" y="315658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94" name="Text Box 1"/>
        <xdr:cNvSpPr txBox="1">
          <a:spLocks noChangeArrowheads="1"/>
        </xdr:cNvSpPr>
      </xdr:nvSpPr>
      <xdr:spPr bwMode="auto">
        <a:xfrm>
          <a:off x="5324475" y="315658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95" name="Text Box 1"/>
        <xdr:cNvSpPr txBox="1">
          <a:spLocks noChangeArrowheads="1"/>
        </xdr:cNvSpPr>
      </xdr:nvSpPr>
      <xdr:spPr bwMode="auto">
        <a:xfrm>
          <a:off x="5324475" y="315658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96" name="Text Box 1"/>
        <xdr:cNvSpPr txBox="1">
          <a:spLocks noChangeArrowheads="1"/>
        </xdr:cNvSpPr>
      </xdr:nvSpPr>
      <xdr:spPr bwMode="auto">
        <a:xfrm>
          <a:off x="5324475" y="315658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76200</xdr:rowOff>
    </xdr:to>
    <xdr:sp macro="" textlink="">
      <xdr:nvSpPr>
        <xdr:cNvPr id="8797" name="Text Box 1"/>
        <xdr:cNvSpPr txBox="1">
          <a:spLocks noChangeArrowheads="1"/>
        </xdr:cNvSpPr>
      </xdr:nvSpPr>
      <xdr:spPr bwMode="auto">
        <a:xfrm>
          <a:off x="5324475" y="32699325"/>
          <a:ext cx="76200" cy="5238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247650</xdr:rowOff>
    </xdr:to>
    <xdr:sp macro="" textlink="">
      <xdr:nvSpPr>
        <xdr:cNvPr id="8798" name="Text Box 1"/>
        <xdr:cNvSpPr txBox="1">
          <a:spLocks noChangeArrowheads="1"/>
        </xdr:cNvSpPr>
      </xdr:nvSpPr>
      <xdr:spPr bwMode="auto">
        <a:xfrm>
          <a:off x="5324475" y="33185100"/>
          <a:ext cx="76200" cy="4095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799" name="Text Box 1"/>
        <xdr:cNvSpPr txBox="1">
          <a:spLocks noChangeArrowheads="1"/>
        </xdr:cNvSpPr>
      </xdr:nvSpPr>
      <xdr:spPr bwMode="auto">
        <a:xfrm>
          <a:off x="5324475" y="331851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800" name="Text Box 1"/>
        <xdr:cNvSpPr txBox="1">
          <a:spLocks noChangeArrowheads="1"/>
        </xdr:cNvSpPr>
      </xdr:nvSpPr>
      <xdr:spPr bwMode="auto">
        <a:xfrm>
          <a:off x="5324475" y="332613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01" name="Text Box 1"/>
        <xdr:cNvSpPr txBox="1">
          <a:spLocks noChangeArrowheads="1"/>
        </xdr:cNvSpPr>
      </xdr:nvSpPr>
      <xdr:spPr bwMode="auto">
        <a:xfrm>
          <a:off x="5324475" y="331851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02" name="Text Box 1"/>
        <xdr:cNvSpPr txBox="1">
          <a:spLocks noChangeArrowheads="1"/>
        </xdr:cNvSpPr>
      </xdr:nvSpPr>
      <xdr:spPr bwMode="auto">
        <a:xfrm>
          <a:off x="5324475" y="331851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03" name="Text Box 1"/>
        <xdr:cNvSpPr txBox="1">
          <a:spLocks noChangeArrowheads="1"/>
        </xdr:cNvSpPr>
      </xdr:nvSpPr>
      <xdr:spPr bwMode="auto">
        <a:xfrm>
          <a:off x="5324475" y="331851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04" name="Text Box 1"/>
        <xdr:cNvSpPr txBox="1">
          <a:spLocks noChangeArrowheads="1"/>
        </xdr:cNvSpPr>
      </xdr:nvSpPr>
      <xdr:spPr bwMode="auto">
        <a:xfrm>
          <a:off x="5324475" y="331851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05" name="Text Box 1"/>
        <xdr:cNvSpPr txBox="1">
          <a:spLocks noChangeArrowheads="1"/>
        </xdr:cNvSpPr>
      </xdr:nvSpPr>
      <xdr:spPr bwMode="auto">
        <a:xfrm>
          <a:off x="5324475" y="331851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06" name="Text Box 1"/>
        <xdr:cNvSpPr txBox="1">
          <a:spLocks noChangeArrowheads="1"/>
        </xdr:cNvSpPr>
      </xdr:nvSpPr>
      <xdr:spPr bwMode="auto">
        <a:xfrm>
          <a:off x="5324475" y="331851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07" name="Text Box 1"/>
        <xdr:cNvSpPr txBox="1">
          <a:spLocks noChangeArrowheads="1"/>
        </xdr:cNvSpPr>
      </xdr:nvSpPr>
      <xdr:spPr bwMode="auto">
        <a:xfrm>
          <a:off x="5324475" y="331851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08" name="Text Box 1"/>
        <xdr:cNvSpPr txBox="1">
          <a:spLocks noChangeArrowheads="1"/>
        </xdr:cNvSpPr>
      </xdr:nvSpPr>
      <xdr:spPr bwMode="auto">
        <a:xfrm>
          <a:off x="5324475" y="335089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09" name="Text Box 1"/>
        <xdr:cNvSpPr txBox="1">
          <a:spLocks noChangeArrowheads="1"/>
        </xdr:cNvSpPr>
      </xdr:nvSpPr>
      <xdr:spPr bwMode="auto">
        <a:xfrm>
          <a:off x="5324475" y="335089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10" name="Text Box 1"/>
        <xdr:cNvSpPr txBox="1">
          <a:spLocks noChangeArrowheads="1"/>
        </xdr:cNvSpPr>
      </xdr:nvSpPr>
      <xdr:spPr bwMode="auto">
        <a:xfrm>
          <a:off x="5324475" y="335089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11" name="Text Box 1"/>
        <xdr:cNvSpPr txBox="1">
          <a:spLocks noChangeArrowheads="1"/>
        </xdr:cNvSpPr>
      </xdr:nvSpPr>
      <xdr:spPr bwMode="auto">
        <a:xfrm>
          <a:off x="5324475" y="335089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12" name="Text Box 1"/>
        <xdr:cNvSpPr txBox="1">
          <a:spLocks noChangeArrowheads="1"/>
        </xdr:cNvSpPr>
      </xdr:nvSpPr>
      <xdr:spPr bwMode="auto">
        <a:xfrm>
          <a:off x="5324475" y="335089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13" name="Text Box 1"/>
        <xdr:cNvSpPr txBox="1">
          <a:spLocks noChangeArrowheads="1"/>
        </xdr:cNvSpPr>
      </xdr:nvSpPr>
      <xdr:spPr bwMode="auto">
        <a:xfrm>
          <a:off x="5324475" y="335089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14" name="Text Box 1"/>
        <xdr:cNvSpPr txBox="1">
          <a:spLocks noChangeArrowheads="1"/>
        </xdr:cNvSpPr>
      </xdr:nvSpPr>
      <xdr:spPr bwMode="auto">
        <a:xfrm>
          <a:off x="5324475" y="335089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76200</xdr:rowOff>
    </xdr:to>
    <xdr:sp macro="" textlink="">
      <xdr:nvSpPr>
        <xdr:cNvPr id="8815" name="Text Box 1"/>
        <xdr:cNvSpPr txBox="1">
          <a:spLocks noChangeArrowheads="1"/>
        </xdr:cNvSpPr>
      </xdr:nvSpPr>
      <xdr:spPr bwMode="auto">
        <a:xfrm>
          <a:off x="5324475" y="34642425"/>
          <a:ext cx="76200" cy="5238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247650</xdr:rowOff>
    </xdr:to>
    <xdr:sp macro="" textlink="">
      <xdr:nvSpPr>
        <xdr:cNvPr id="8816" name="Text Box 1"/>
        <xdr:cNvSpPr txBox="1">
          <a:spLocks noChangeArrowheads="1"/>
        </xdr:cNvSpPr>
      </xdr:nvSpPr>
      <xdr:spPr bwMode="auto">
        <a:xfrm>
          <a:off x="5324475" y="35128200"/>
          <a:ext cx="76200" cy="4095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817" name="Text Box 1"/>
        <xdr:cNvSpPr txBox="1">
          <a:spLocks noChangeArrowheads="1"/>
        </xdr:cNvSpPr>
      </xdr:nvSpPr>
      <xdr:spPr bwMode="auto">
        <a:xfrm>
          <a:off x="5324475" y="351282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818" name="Text Box 1"/>
        <xdr:cNvSpPr txBox="1">
          <a:spLocks noChangeArrowheads="1"/>
        </xdr:cNvSpPr>
      </xdr:nvSpPr>
      <xdr:spPr bwMode="auto">
        <a:xfrm>
          <a:off x="5324475" y="352044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19" name="Text Box 1"/>
        <xdr:cNvSpPr txBox="1">
          <a:spLocks noChangeArrowheads="1"/>
        </xdr:cNvSpPr>
      </xdr:nvSpPr>
      <xdr:spPr bwMode="auto">
        <a:xfrm>
          <a:off x="5324475" y="351282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20" name="Text Box 1"/>
        <xdr:cNvSpPr txBox="1">
          <a:spLocks noChangeArrowheads="1"/>
        </xdr:cNvSpPr>
      </xdr:nvSpPr>
      <xdr:spPr bwMode="auto">
        <a:xfrm>
          <a:off x="5324475" y="351282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21" name="Text Box 1"/>
        <xdr:cNvSpPr txBox="1">
          <a:spLocks noChangeArrowheads="1"/>
        </xdr:cNvSpPr>
      </xdr:nvSpPr>
      <xdr:spPr bwMode="auto">
        <a:xfrm>
          <a:off x="5324475" y="351282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22" name="Text Box 1"/>
        <xdr:cNvSpPr txBox="1">
          <a:spLocks noChangeArrowheads="1"/>
        </xdr:cNvSpPr>
      </xdr:nvSpPr>
      <xdr:spPr bwMode="auto">
        <a:xfrm>
          <a:off x="5324475" y="351282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23" name="Text Box 1"/>
        <xdr:cNvSpPr txBox="1">
          <a:spLocks noChangeArrowheads="1"/>
        </xdr:cNvSpPr>
      </xdr:nvSpPr>
      <xdr:spPr bwMode="auto">
        <a:xfrm>
          <a:off x="5324475" y="351282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24" name="Text Box 1"/>
        <xdr:cNvSpPr txBox="1">
          <a:spLocks noChangeArrowheads="1"/>
        </xdr:cNvSpPr>
      </xdr:nvSpPr>
      <xdr:spPr bwMode="auto">
        <a:xfrm>
          <a:off x="5324475" y="351282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25" name="Text Box 1"/>
        <xdr:cNvSpPr txBox="1">
          <a:spLocks noChangeArrowheads="1"/>
        </xdr:cNvSpPr>
      </xdr:nvSpPr>
      <xdr:spPr bwMode="auto">
        <a:xfrm>
          <a:off x="5324475" y="351282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26" name="Text Box 1"/>
        <xdr:cNvSpPr txBox="1">
          <a:spLocks noChangeArrowheads="1"/>
        </xdr:cNvSpPr>
      </xdr:nvSpPr>
      <xdr:spPr bwMode="auto">
        <a:xfrm>
          <a:off x="5324475" y="354520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27" name="Text Box 1"/>
        <xdr:cNvSpPr txBox="1">
          <a:spLocks noChangeArrowheads="1"/>
        </xdr:cNvSpPr>
      </xdr:nvSpPr>
      <xdr:spPr bwMode="auto">
        <a:xfrm>
          <a:off x="5324475" y="354520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28" name="Text Box 1"/>
        <xdr:cNvSpPr txBox="1">
          <a:spLocks noChangeArrowheads="1"/>
        </xdr:cNvSpPr>
      </xdr:nvSpPr>
      <xdr:spPr bwMode="auto">
        <a:xfrm>
          <a:off x="5324475" y="354520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29" name="Text Box 1"/>
        <xdr:cNvSpPr txBox="1">
          <a:spLocks noChangeArrowheads="1"/>
        </xdr:cNvSpPr>
      </xdr:nvSpPr>
      <xdr:spPr bwMode="auto">
        <a:xfrm>
          <a:off x="5324475" y="354520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30" name="Text Box 1"/>
        <xdr:cNvSpPr txBox="1">
          <a:spLocks noChangeArrowheads="1"/>
        </xdr:cNvSpPr>
      </xdr:nvSpPr>
      <xdr:spPr bwMode="auto">
        <a:xfrm>
          <a:off x="5324475" y="354520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31" name="Text Box 1"/>
        <xdr:cNvSpPr txBox="1">
          <a:spLocks noChangeArrowheads="1"/>
        </xdr:cNvSpPr>
      </xdr:nvSpPr>
      <xdr:spPr bwMode="auto">
        <a:xfrm>
          <a:off x="5324475" y="354520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32" name="Text Box 1"/>
        <xdr:cNvSpPr txBox="1">
          <a:spLocks noChangeArrowheads="1"/>
        </xdr:cNvSpPr>
      </xdr:nvSpPr>
      <xdr:spPr bwMode="auto">
        <a:xfrm>
          <a:off x="5324475" y="354520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76200</xdr:rowOff>
    </xdr:to>
    <xdr:sp macro="" textlink="">
      <xdr:nvSpPr>
        <xdr:cNvPr id="8833" name="Text Box 1"/>
        <xdr:cNvSpPr txBox="1">
          <a:spLocks noChangeArrowheads="1"/>
        </xdr:cNvSpPr>
      </xdr:nvSpPr>
      <xdr:spPr bwMode="auto">
        <a:xfrm>
          <a:off x="5324475" y="36585525"/>
          <a:ext cx="76200" cy="5238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247650</xdr:rowOff>
    </xdr:to>
    <xdr:sp macro="" textlink="">
      <xdr:nvSpPr>
        <xdr:cNvPr id="8834" name="Text Box 1"/>
        <xdr:cNvSpPr txBox="1">
          <a:spLocks noChangeArrowheads="1"/>
        </xdr:cNvSpPr>
      </xdr:nvSpPr>
      <xdr:spPr bwMode="auto">
        <a:xfrm>
          <a:off x="5324475" y="37071300"/>
          <a:ext cx="76200" cy="4095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835" name="Text Box 1"/>
        <xdr:cNvSpPr txBox="1">
          <a:spLocks noChangeArrowheads="1"/>
        </xdr:cNvSpPr>
      </xdr:nvSpPr>
      <xdr:spPr bwMode="auto">
        <a:xfrm>
          <a:off x="5324475" y="370713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836" name="Text Box 1"/>
        <xdr:cNvSpPr txBox="1">
          <a:spLocks noChangeArrowheads="1"/>
        </xdr:cNvSpPr>
      </xdr:nvSpPr>
      <xdr:spPr bwMode="auto">
        <a:xfrm>
          <a:off x="5324475" y="371475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37" name="Text Box 1"/>
        <xdr:cNvSpPr txBox="1">
          <a:spLocks noChangeArrowheads="1"/>
        </xdr:cNvSpPr>
      </xdr:nvSpPr>
      <xdr:spPr bwMode="auto">
        <a:xfrm>
          <a:off x="5324475" y="370713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38" name="Text Box 1"/>
        <xdr:cNvSpPr txBox="1">
          <a:spLocks noChangeArrowheads="1"/>
        </xdr:cNvSpPr>
      </xdr:nvSpPr>
      <xdr:spPr bwMode="auto">
        <a:xfrm>
          <a:off x="5324475" y="370713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39" name="Text Box 1"/>
        <xdr:cNvSpPr txBox="1">
          <a:spLocks noChangeArrowheads="1"/>
        </xdr:cNvSpPr>
      </xdr:nvSpPr>
      <xdr:spPr bwMode="auto">
        <a:xfrm>
          <a:off x="5324475" y="370713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40" name="Text Box 1"/>
        <xdr:cNvSpPr txBox="1">
          <a:spLocks noChangeArrowheads="1"/>
        </xdr:cNvSpPr>
      </xdr:nvSpPr>
      <xdr:spPr bwMode="auto">
        <a:xfrm>
          <a:off x="5324475" y="370713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41" name="Text Box 1"/>
        <xdr:cNvSpPr txBox="1">
          <a:spLocks noChangeArrowheads="1"/>
        </xdr:cNvSpPr>
      </xdr:nvSpPr>
      <xdr:spPr bwMode="auto">
        <a:xfrm>
          <a:off x="5324475" y="370713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42" name="Text Box 1"/>
        <xdr:cNvSpPr txBox="1">
          <a:spLocks noChangeArrowheads="1"/>
        </xdr:cNvSpPr>
      </xdr:nvSpPr>
      <xdr:spPr bwMode="auto">
        <a:xfrm>
          <a:off x="5324475" y="370713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43" name="Text Box 1"/>
        <xdr:cNvSpPr txBox="1">
          <a:spLocks noChangeArrowheads="1"/>
        </xdr:cNvSpPr>
      </xdr:nvSpPr>
      <xdr:spPr bwMode="auto">
        <a:xfrm>
          <a:off x="5324475" y="370713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44" name="Text Box 1"/>
        <xdr:cNvSpPr txBox="1">
          <a:spLocks noChangeArrowheads="1"/>
        </xdr:cNvSpPr>
      </xdr:nvSpPr>
      <xdr:spPr bwMode="auto">
        <a:xfrm>
          <a:off x="5324475" y="373951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45" name="Text Box 1"/>
        <xdr:cNvSpPr txBox="1">
          <a:spLocks noChangeArrowheads="1"/>
        </xdr:cNvSpPr>
      </xdr:nvSpPr>
      <xdr:spPr bwMode="auto">
        <a:xfrm>
          <a:off x="5324475" y="373951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46" name="Text Box 1"/>
        <xdr:cNvSpPr txBox="1">
          <a:spLocks noChangeArrowheads="1"/>
        </xdr:cNvSpPr>
      </xdr:nvSpPr>
      <xdr:spPr bwMode="auto">
        <a:xfrm>
          <a:off x="5324475" y="373951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47" name="Text Box 1"/>
        <xdr:cNvSpPr txBox="1">
          <a:spLocks noChangeArrowheads="1"/>
        </xdr:cNvSpPr>
      </xdr:nvSpPr>
      <xdr:spPr bwMode="auto">
        <a:xfrm>
          <a:off x="5324475" y="373951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48" name="Text Box 1"/>
        <xdr:cNvSpPr txBox="1">
          <a:spLocks noChangeArrowheads="1"/>
        </xdr:cNvSpPr>
      </xdr:nvSpPr>
      <xdr:spPr bwMode="auto">
        <a:xfrm>
          <a:off x="5324475" y="373951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49" name="Text Box 1"/>
        <xdr:cNvSpPr txBox="1">
          <a:spLocks noChangeArrowheads="1"/>
        </xdr:cNvSpPr>
      </xdr:nvSpPr>
      <xdr:spPr bwMode="auto">
        <a:xfrm>
          <a:off x="5324475" y="373951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50" name="Text Box 1"/>
        <xdr:cNvSpPr txBox="1">
          <a:spLocks noChangeArrowheads="1"/>
        </xdr:cNvSpPr>
      </xdr:nvSpPr>
      <xdr:spPr bwMode="auto">
        <a:xfrm>
          <a:off x="5324475" y="373951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76200</xdr:rowOff>
    </xdr:to>
    <xdr:sp macro="" textlink="">
      <xdr:nvSpPr>
        <xdr:cNvPr id="8851" name="Text Box 1"/>
        <xdr:cNvSpPr txBox="1">
          <a:spLocks noChangeArrowheads="1"/>
        </xdr:cNvSpPr>
      </xdr:nvSpPr>
      <xdr:spPr bwMode="auto">
        <a:xfrm>
          <a:off x="5324475" y="38528625"/>
          <a:ext cx="76200" cy="5238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247650</xdr:rowOff>
    </xdr:to>
    <xdr:sp macro="" textlink="">
      <xdr:nvSpPr>
        <xdr:cNvPr id="8852" name="Text Box 1"/>
        <xdr:cNvSpPr txBox="1">
          <a:spLocks noChangeArrowheads="1"/>
        </xdr:cNvSpPr>
      </xdr:nvSpPr>
      <xdr:spPr bwMode="auto">
        <a:xfrm>
          <a:off x="5324475" y="39014400"/>
          <a:ext cx="76200" cy="4095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853" name="Text Box 1"/>
        <xdr:cNvSpPr txBox="1">
          <a:spLocks noChangeArrowheads="1"/>
        </xdr:cNvSpPr>
      </xdr:nvSpPr>
      <xdr:spPr bwMode="auto">
        <a:xfrm>
          <a:off x="5324475" y="390144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854" name="Text Box 1"/>
        <xdr:cNvSpPr txBox="1">
          <a:spLocks noChangeArrowheads="1"/>
        </xdr:cNvSpPr>
      </xdr:nvSpPr>
      <xdr:spPr bwMode="auto">
        <a:xfrm>
          <a:off x="5324475" y="390906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55" name="Text Box 1"/>
        <xdr:cNvSpPr txBox="1">
          <a:spLocks noChangeArrowheads="1"/>
        </xdr:cNvSpPr>
      </xdr:nvSpPr>
      <xdr:spPr bwMode="auto">
        <a:xfrm>
          <a:off x="5324475" y="390144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56" name="Text Box 1"/>
        <xdr:cNvSpPr txBox="1">
          <a:spLocks noChangeArrowheads="1"/>
        </xdr:cNvSpPr>
      </xdr:nvSpPr>
      <xdr:spPr bwMode="auto">
        <a:xfrm>
          <a:off x="5324475" y="390144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57" name="Text Box 1"/>
        <xdr:cNvSpPr txBox="1">
          <a:spLocks noChangeArrowheads="1"/>
        </xdr:cNvSpPr>
      </xdr:nvSpPr>
      <xdr:spPr bwMode="auto">
        <a:xfrm>
          <a:off x="5324475" y="390144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58" name="Text Box 1"/>
        <xdr:cNvSpPr txBox="1">
          <a:spLocks noChangeArrowheads="1"/>
        </xdr:cNvSpPr>
      </xdr:nvSpPr>
      <xdr:spPr bwMode="auto">
        <a:xfrm>
          <a:off x="5324475" y="390144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59" name="Text Box 1"/>
        <xdr:cNvSpPr txBox="1">
          <a:spLocks noChangeArrowheads="1"/>
        </xdr:cNvSpPr>
      </xdr:nvSpPr>
      <xdr:spPr bwMode="auto">
        <a:xfrm>
          <a:off x="5324475" y="390144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60" name="Text Box 1"/>
        <xdr:cNvSpPr txBox="1">
          <a:spLocks noChangeArrowheads="1"/>
        </xdr:cNvSpPr>
      </xdr:nvSpPr>
      <xdr:spPr bwMode="auto">
        <a:xfrm>
          <a:off x="5324475" y="390144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61" name="Text Box 1"/>
        <xdr:cNvSpPr txBox="1">
          <a:spLocks noChangeArrowheads="1"/>
        </xdr:cNvSpPr>
      </xdr:nvSpPr>
      <xdr:spPr bwMode="auto">
        <a:xfrm>
          <a:off x="5324475" y="390144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62" name="Text Box 1"/>
        <xdr:cNvSpPr txBox="1">
          <a:spLocks noChangeArrowheads="1"/>
        </xdr:cNvSpPr>
      </xdr:nvSpPr>
      <xdr:spPr bwMode="auto">
        <a:xfrm>
          <a:off x="5324475" y="393382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63" name="Text Box 1"/>
        <xdr:cNvSpPr txBox="1">
          <a:spLocks noChangeArrowheads="1"/>
        </xdr:cNvSpPr>
      </xdr:nvSpPr>
      <xdr:spPr bwMode="auto">
        <a:xfrm>
          <a:off x="5324475" y="393382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64" name="Text Box 1"/>
        <xdr:cNvSpPr txBox="1">
          <a:spLocks noChangeArrowheads="1"/>
        </xdr:cNvSpPr>
      </xdr:nvSpPr>
      <xdr:spPr bwMode="auto">
        <a:xfrm>
          <a:off x="5324475" y="393382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65" name="Text Box 1"/>
        <xdr:cNvSpPr txBox="1">
          <a:spLocks noChangeArrowheads="1"/>
        </xdr:cNvSpPr>
      </xdr:nvSpPr>
      <xdr:spPr bwMode="auto">
        <a:xfrm>
          <a:off x="5324475" y="393382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66" name="Text Box 1"/>
        <xdr:cNvSpPr txBox="1">
          <a:spLocks noChangeArrowheads="1"/>
        </xdr:cNvSpPr>
      </xdr:nvSpPr>
      <xdr:spPr bwMode="auto">
        <a:xfrm>
          <a:off x="5324475" y="393382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67" name="Text Box 1"/>
        <xdr:cNvSpPr txBox="1">
          <a:spLocks noChangeArrowheads="1"/>
        </xdr:cNvSpPr>
      </xdr:nvSpPr>
      <xdr:spPr bwMode="auto">
        <a:xfrm>
          <a:off x="5324475" y="393382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68" name="Text Box 1"/>
        <xdr:cNvSpPr txBox="1">
          <a:spLocks noChangeArrowheads="1"/>
        </xdr:cNvSpPr>
      </xdr:nvSpPr>
      <xdr:spPr bwMode="auto">
        <a:xfrm>
          <a:off x="5324475" y="393382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76200</xdr:rowOff>
    </xdr:to>
    <xdr:sp macro="" textlink="">
      <xdr:nvSpPr>
        <xdr:cNvPr id="8869" name="Text Box 1"/>
        <xdr:cNvSpPr txBox="1">
          <a:spLocks noChangeArrowheads="1"/>
        </xdr:cNvSpPr>
      </xdr:nvSpPr>
      <xdr:spPr bwMode="auto">
        <a:xfrm>
          <a:off x="5324475" y="40471725"/>
          <a:ext cx="76200" cy="5238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247650</xdr:rowOff>
    </xdr:to>
    <xdr:sp macro="" textlink="">
      <xdr:nvSpPr>
        <xdr:cNvPr id="8870" name="Text Box 1"/>
        <xdr:cNvSpPr txBox="1">
          <a:spLocks noChangeArrowheads="1"/>
        </xdr:cNvSpPr>
      </xdr:nvSpPr>
      <xdr:spPr bwMode="auto">
        <a:xfrm>
          <a:off x="5324475" y="40957500"/>
          <a:ext cx="76200" cy="4095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871" name="Text Box 1"/>
        <xdr:cNvSpPr txBox="1">
          <a:spLocks noChangeArrowheads="1"/>
        </xdr:cNvSpPr>
      </xdr:nvSpPr>
      <xdr:spPr bwMode="auto">
        <a:xfrm>
          <a:off x="5324475" y="409575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872" name="Text Box 1"/>
        <xdr:cNvSpPr txBox="1">
          <a:spLocks noChangeArrowheads="1"/>
        </xdr:cNvSpPr>
      </xdr:nvSpPr>
      <xdr:spPr bwMode="auto">
        <a:xfrm>
          <a:off x="5324475" y="410337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73" name="Text Box 1"/>
        <xdr:cNvSpPr txBox="1">
          <a:spLocks noChangeArrowheads="1"/>
        </xdr:cNvSpPr>
      </xdr:nvSpPr>
      <xdr:spPr bwMode="auto">
        <a:xfrm>
          <a:off x="5324475" y="409575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74" name="Text Box 1"/>
        <xdr:cNvSpPr txBox="1">
          <a:spLocks noChangeArrowheads="1"/>
        </xdr:cNvSpPr>
      </xdr:nvSpPr>
      <xdr:spPr bwMode="auto">
        <a:xfrm>
          <a:off x="5324475" y="409575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75" name="Text Box 1"/>
        <xdr:cNvSpPr txBox="1">
          <a:spLocks noChangeArrowheads="1"/>
        </xdr:cNvSpPr>
      </xdr:nvSpPr>
      <xdr:spPr bwMode="auto">
        <a:xfrm>
          <a:off x="5324475" y="409575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76" name="Text Box 1"/>
        <xdr:cNvSpPr txBox="1">
          <a:spLocks noChangeArrowheads="1"/>
        </xdr:cNvSpPr>
      </xdr:nvSpPr>
      <xdr:spPr bwMode="auto">
        <a:xfrm>
          <a:off x="5324475" y="409575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77" name="Text Box 1"/>
        <xdr:cNvSpPr txBox="1">
          <a:spLocks noChangeArrowheads="1"/>
        </xdr:cNvSpPr>
      </xdr:nvSpPr>
      <xdr:spPr bwMode="auto">
        <a:xfrm>
          <a:off x="5324475" y="409575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78" name="Text Box 1"/>
        <xdr:cNvSpPr txBox="1">
          <a:spLocks noChangeArrowheads="1"/>
        </xdr:cNvSpPr>
      </xdr:nvSpPr>
      <xdr:spPr bwMode="auto">
        <a:xfrm>
          <a:off x="5324475" y="409575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79" name="Text Box 1"/>
        <xdr:cNvSpPr txBox="1">
          <a:spLocks noChangeArrowheads="1"/>
        </xdr:cNvSpPr>
      </xdr:nvSpPr>
      <xdr:spPr bwMode="auto">
        <a:xfrm>
          <a:off x="5324475" y="409575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80" name="Text Box 1"/>
        <xdr:cNvSpPr txBox="1">
          <a:spLocks noChangeArrowheads="1"/>
        </xdr:cNvSpPr>
      </xdr:nvSpPr>
      <xdr:spPr bwMode="auto">
        <a:xfrm>
          <a:off x="5324475" y="41281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81" name="Text Box 1"/>
        <xdr:cNvSpPr txBox="1">
          <a:spLocks noChangeArrowheads="1"/>
        </xdr:cNvSpPr>
      </xdr:nvSpPr>
      <xdr:spPr bwMode="auto">
        <a:xfrm>
          <a:off x="5324475" y="41281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82" name="Text Box 1"/>
        <xdr:cNvSpPr txBox="1">
          <a:spLocks noChangeArrowheads="1"/>
        </xdr:cNvSpPr>
      </xdr:nvSpPr>
      <xdr:spPr bwMode="auto">
        <a:xfrm>
          <a:off x="5324475" y="41281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83" name="Text Box 1"/>
        <xdr:cNvSpPr txBox="1">
          <a:spLocks noChangeArrowheads="1"/>
        </xdr:cNvSpPr>
      </xdr:nvSpPr>
      <xdr:spPr bwMode="auto">
        <a:xfrm>
          <a:off x="5324475" y="41281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84" name="Text Box 1"/>
        <xdr:cNvSpPr txBox="1">
          <a:spLocks noChangeArrowheads="1"/>
        </xdr:cNvSpPr>
      </xdr:nvSpPr>
      <xdr:spPr bwMode="auto">
        <a:xfrm>
          <a:off x="5324475" y="41281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85" name="Text Box 1"/>
        <xdr:cNvSpPr txBox="1">
          <a:spLocks noChangeArrowheads="1"/>
        </xdr:cNvSpPr>
      </xdr:nvSpPr>
      <xdr:spPr bwMode="auto">
        <a:xfrm>
          <a:off x="5324475" y="41281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86" name="Text Box 1"/>
        <xdr:cNvSpPr txBox="1">
          <a:spLocks noChangeArrowheads="1"/>
        </xdr:cNvSpPr>
      </xdr:nvSpPr>
      <xdr:spPr bwMode="auto">
        <a:xfrm>
          <a:off x="5324475" y="41281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76200</xdr:rowOff>
    </xdr:to>
    <xdr:sp macro="" textlink="">
      <xdr:nvSpPr>
        <xdr:cNvPr id="8887" name="Text Box 1"/>
        <xdr:cNvSpPr txBox="1">
          <a:spLocks noChangeArrowheads="1"/>
        </xdr:cNvSpPr>
      </xdr:nvSpPr>
      <xdr:spPr bwMode="auto">
        <a:xfrm>
          <a:off x="5324475" y="42414825"/>
          <a:ext cx="76200" cy="5238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247650</xdr:rowOff>
    </xdr:to>
    <xdr:sp macro="" textlink="">
      <xdr:nvSpPr>
        <xdr:cNvPr id="8888" name="Text Box 1"/>
        <xdr:cNvSpPr txBox="1">
          <a:spLocks noChangeArrowheads="1"/>
        </xdr:cNvSpPr>
      </xdr:nvSpPr>
      <xdr:spPr bwMode="auto">
        <a:xfrm>
          <a:off x="5324475" y="42900600"/>
          <a:ext cx="76200" cy="4095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889" name="Text Box 1"/>
        <xdr:cNvSpPr txBox="1">
          <a:spLocks noChangeArrowheads="1"/>
        </xdr:cNvSpPr>
      </xdr:nvSpPr>
      <xdr:spPr bwMode="auto">
        <a:xfrm>
          <a:off x="5324475" y="429006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890" name="Text Box 1"/>
        <xdr:cNvSpPr txBox="1">
          <a:spLocks noChangeArrowheads="1"/>
        </xdr:cNvSpPr>
      </xdr:nvSpPr>
      <xdr:spPr bwMode="auto">
        <a:xfrm>
          <a:off x="5324475" y="429768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91" name="Text Box 1"/>
        <xdr:cNvSpPr txBox="1">
          <a:spLocks noChangeArrowheads="1"/>
        </xdr:cNvSpPr>
      </xdr:nvSpPr>
      <xdr:spPr bwMode="auto">
        <a:xfrm>
          <a:off x="5324475" y="429006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92" name="Text Box 1"/>
        <xdr:cNvSpPr txBox="1">
          <a:spLocks noChangeArrowheads="1"/>
        </xdr:cNvSpPr>
      </xdr:nvSpPr>
      <xdr:spPr bwMode="auto">
        <a:xfrm>
          <a:off x="5324475" y="429006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93" name="Text Box 1"/>
        <xdr:cNvSpPr txBox="1">
          <a:spLocks noChangeArrowheads="1"/>
        </xdr:cNvSpPr>
      </xdr:nvSpPr>
      <xdr:spPr bwMode="auto">
        <a:xfrm>
          <a:off x="5324475" y="429006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94" name="Text Box 1"/>
        <xdr:cNvSpPr txBox="1">
          <a:spLocks noChangeArrowheads="1"/>
        </xdr:cNvSpPr>
      </xdr:nvSpPr>
      <xdr:spPr bwMode="auto">
        <a:xfrm>
          <a:off x="5324475" y="429006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95" name="Text Box 1"/>
        <xdr:cNvSpPr txBox="1">
          <a:spLocks noChangeArrowheads="1"/>
        </xdr:cNvSpPr>
      </xdr:nvSpPr>
      <xdr:spPr bwMode="auto">
        <a:xfrm>
          <a:off x="5324475" y="429006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96" name="Text Box 1"/>
        <xdr:cNvSpPr txBox="1">
          <a:spLocks noChangeArrowheads="1"/>
        </xdr:cNvSpPr>
      </xdr:nvSpPr>
      <xdr:spPr bwMode="auto">
        <a:xfrm>
          <a:off x="5324475" y="429006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97" name="Text Box 1"/>
        <xdr:cNvSpPr txBox="1">
          <a:spLocks noChangeArrowheads="1"/>
        </xdr:cNvSpPr>
      </xdr:nvSpPr>
      <xdr:spPr bwMode="auto">
        <a:xfrm>
          <a:off x="5324475" y="429006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98" name="Text Box 1"/>
        <xdr:cNvSpPr txBox="1">
          <a:spLocks noChangeArrowheads="1"/>
        </xdr:cNvSpPr>
      </xdr:nvSpPr>
      <xdr:spPr bwMode="auto">
        <a:xfrm>
          <a:off x="5324475" y="432244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99" name="Text Box 1"/>
        <xdr:cNvSpPr txBox="1">
          <a:spLocks noChangeArrowheads="1"/>
        </xdr:cNvSpPr>
      </xdr:nvSpPr>
      <xdr:spPr bwMode="auto">
        <a:xfrm>
          <a:off x="5324475" y="432244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900" name="Text Box 1"/>
        <xdr:cNvSpPr txBox="1">
          <a:spLocks noChangeArrowheads="1"/>
        </xdr:cNvSpPr>
      </xdr:nvSpPr>
      <xdr:spPr bwMode="auto">
        <a:xfrm>
          <a:off x="5324475" y="432244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901" name="Text Box 1"/>
        <xdr:cNvSpPr txBox="1">
          <a:spLocks noChangeArrowheads="1"/>
        </xdr:cNvSpPr>
      </xdr:nvSpPr>
      <xdr:spPr bwMode="auto">
        <a:xfrm>
          <a:off x="5324475" y="432244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902" name="Text Box 1"/>
        <xdr:cNvSpPr txBox="1">
          <a:spLocks noChangeArrowheads="1"/>
        </xdr:cNvSpPr>
      </xdr:nvSpPr>
      <xdr:spPr bwMode="auto">
        <a:xfrm>
          <a:off x="5324475" y="432244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903" name="Text Box 1"/>
        <xdr:cNvSpPr txBox="1">
          <a:spLocks noChangeArrowheads="1"/>
        </xdr:cNvSpPr>
      </xdr:nvSpPr>
      <xdr:spPr bwMode="auto">
        <a:xfrm>
          <a:off x="5324475" y="432244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904" name="Text Box 1"/>
        <xdr:cNvSpPr txBox="1">
          <a:spLocks noChangeArrowheads="1"/>
        </xdr:cNvSpPr>
      </xdr:nvSpPr>
      <xdr:spPr bwMode="auto">
        <a:xfrm>
          <a:off x="5324475" y="432244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76200</xdr:rowOff>
    </xdr:to>
    <xdr:sp macro="" textlink="">
      <xdr:nvSpPr>
        <xdr:cNvPr id="8905" name="Text Box 1"/>
        <xdr:cNvSpPr txBox="1">
          <a:spLocks noChangeArrowheads="1"/>
        </xdr:cNvSpPr>
      </xdr:nvSpPr>
      <xdr:spPr bwMode="auto">
        <a:xfrm>
          <a:off x="5324475" y="44357925"/>
          <a:ext cx="76200" cy="5238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247650</xdr:rowOff>
    </xdr:to>
    <xdr:sp macro="" textlink="">
      <xdr:nvSpPr>
        <xdr:cNvPr id="8906" name="Text Box 1"/>
        <xdr:cNvSpPr txBox="1">
          <a:spLocks noChangeArrowheads="1"/>
        </xdr:cNvSpPr>
      </xdr:nvSpPr>
      <xdr:spPr bwMode="auto">
        <a:xfrm>
          <a:off x="5324475" y="44843700"/>
          <a:ext cx="76200" cy="4095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907" name="Text Box 1"/>
        <xdr:cNvSpPr txBox="1">
          <a:spLocks noChangeArrowheads="1"/>
        </xdr:cNvSpPr>
      </xdr:nvSpPr>
      <xdr:spPr bwMode="auto">
        <a:xfrm>
          <a:off x="5324475" y="448437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908" name="Text Box 1"/>
        <xdr:cNvSpPr txBox="1">
          <a:spLocks noChangeArrowheads="1"/>
        </xdr:cNvSpPr>
      </xdr:nvSpPr>
      <xdr:spPr bwMode="auto">
        <a:xfrm>
          <a:off x="5324475" y="449199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909" name="Text Box 1"/>
        <xdr:cNvSpPr txBox="1">
          <a:spLocks noChangeArrowheads="1"/>
        </xdr:cNvSpPr>
      </xdr:nvSpPr>
      <xdr:spPr bwMode="auto">
        <a:xfrm>
          <a:off x="5324475" y="448437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910" name="Text Box 1"/>
        <xdr:cNvSpPr txBox="1">
          <a:spLocks noChangeArrowheads="1"/>
        </xdr:cNvSpPr>
      </xdr:nvSpPr>
      <xdr:spPr bwMode="auto">
        <a:xfrm>
          <a:off x="5324475" y="448437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911" name="Text Box 1"/>
        <xdr:cNvSpPr txBox="1">
          <a:spLocks noChangeArrowheads="1"/>
        </xdr:cNvSpPr>
      </xdr:nvSpPr>
      <xdr:spPr bwMode="auto">
        <a:xfrm>
          <a:off x="5324475" y="448437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912" name="Text Box 1"/>
        <xdr:cNvSpPr txBox="1">
          <a:spLocks noChangeArrowheads="1"/>
        </xdr:cNvSpPr>
      </xdr:nvSpPr>
      <xdr:spPr bwMode="auto">
        <a:xfrm>
          <a:off x="5324475" y="448437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913" name="Text Box 1"/>
        <xdr:cNvSpPr txBox="1">
          <a:spLocks noChangeArrowheads="1"/>
        </xdr:cNvSpPr>
      </xdr:nvSpPr>
      <xdr:spPr bwMode="auto">
        <a:xfrm>
          <a:off x="5324475" y="448437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914" name="Text Box 1"/>
        <xdr:cNvSpPr txBox="1">
          <a:spLocks noChangeArrowheads="1"/>
        </xdr:cNvSpPr>
      </xdr:nvSpPr>
      <xdr:spPr bwMode="auto">
        <a:xfrm>
          <a:off x="5324475" y="448437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915" name="Text Box 1"/>
        <xdr:cNvSpPr txBox="1">
          <a:spLocks noChangeArrowheads="1"/>
        </xdr:cNvSpPr>
      </xdr:nvSpPr>
      <xdr:spPr bwMode="auto">
        <a:xfrm>
          <a:off x="5324475" y="448437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50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50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50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50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50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50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50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10"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28575</xdr:rowOff>
    </xdr:to>
    <xdr:sp macro="" textlink="">
      <xdr:nvSpPr>
        <xdr:cNvPr id="511"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512"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513"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51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51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51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51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51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51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52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52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52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52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52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52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52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52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142875</xdr:rowOff>
    </xdr:to>
    <xdr:sp macro="" textlink="">
      <xdr:nvSpPr>
        <xdr:cNvPr id="528"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28575</xdr:rowOff>
    </xdr:to>
    <xdr:sp macro="" textlink="">
      <xdr:nvSpPr>
        <xdr:cNvPr id="529"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530"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531"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53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53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53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53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53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53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53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53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54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54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54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54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54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54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142875</xdr:rowOff>
    </xdr:to>
    <xdr:sp macro="" textlink="">
      <xdr:nvSpPr>
        <xdr:cNvPr id="546"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28575</xdr:rowOff>
    </xdr:to>
    <xdr:sp macro="" textlink="">
      <xdr:nvSpPr>
        <xdr:cNvPr id="547"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548"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549"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55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55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55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55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55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55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55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55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55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55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56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56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56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56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142875</xdr:rowOff>
    </xdr:to>
    <xdr:sp macro="" textlink="">
      <xdr:nvSpPr>
        <xdr:cNvPr id="564"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28575</xdr:rowOff>
    </xdr:to>
    <xdr:sp macro="" textlink="">
      <xdr:nvSpPr>
        <xdr:cNvPr id="565"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566"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567"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56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56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57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57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57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57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57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57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57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57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57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57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58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58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142875</xdr:rowOff>
    </xdr:to>
    <xdr:sp macro="" textlink="">
      <xdr:nvSpPr>
        <xdr:cNvPr id="582"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28575</xdr:rowOff>
    </xdr:to>
    <xdr:sp macro="" textlink="">
      <xdr:nvSpPr>
        <xdr:cNvPr id="583"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584"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585"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58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58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58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58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59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59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59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59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59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59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59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59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59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59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142875</xdr:rowOff>
    </xdr:to>
    <xdr:sp macro="" textlink="">
      <xdr:nvSpPr>
        <xdr:cNvPr id="600"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28575</xdr:rowOff>
    </xdr:to>
    <xdr:sp macro="" textlink="">
      <xdr:nvSpPr>
        <xdr:cNvPr id="601"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602"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603"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60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60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60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60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60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60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61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61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61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61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61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61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61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61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142875</xdr:rowOff>
    </xdr:to>
    <xdr:sp macro="" textlink="">
      <xdr:nvSpPr>
        <xdr:cNvPr id="618"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28575</xdr:rowOff>
    </xdr:to>
    <xdr:sp macro="" textlink="">
      <xdr:nvSpPr>
        <xdr:cNvPr id="619"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620"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621"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62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62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62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62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62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62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62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62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63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63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63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63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63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63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142875</xdr:rowOff>
    </xdr:to>
    <xdr:sp macro="" textlink="">
      <xdr:nvSpPr>
        <xdr:cNvPr id="636"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28575</xdr:rowOff>
    </xdr:to>
    <xdr:sp macro="" textlink="">
      <xdr:nvSpPr>
        <xdr:cNvPr id="637"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638"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639"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64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64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64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64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64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64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64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64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64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64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65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65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65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65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142875</xdr:rowOff>
    </xdr:to>
    <xdr:sp macro="" textlink="">
      <xdr:nvSpPr>
        <xdr:cNvPr id="654"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28575</xdr:rowOff>
    </xdr:to>
    <xdr:sp macro="" textlink="">
      <xdr:nvSpPr>
        <xdr:cNvPr id="655"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656"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657"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65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65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66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66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66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66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66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66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66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66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66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66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67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67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142875</xdr:rowOff>
    </xdr:to>
    <xdr:sp macro="" textlink="">
      <xdr:nvSpPr>
        <xdr:cNvPr id="672"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28575</xdr:rowOff>
    </xdr:to>
    <xdr:sp macro="" textlink="">
      <xdr:nvSpPr>
        <xdr:cNvPr id="673"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674"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675"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67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67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67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67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68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68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68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68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68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68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68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68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68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68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142875</xdr:rowOff>
    </xdr:to>
    <xdr:sp macro="" textlink="">
      <xdr:nvSpPr>
        <xdr:cNvPr id="690"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28575</xdr:rowOff>
    </xdr:to>
    <xdr:sp macro="" textlink="">
      <xdr:nvSpPr>
        <xdr:cNvPr id="691"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692"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693"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69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69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69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69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69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69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70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70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70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70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70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70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70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70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142875</xdr:rowOff>
    </xdr:to>
    <xdr:sp macro="" textlink="">
      <xdr:nvSpPr>
        <xdr:cNvPr id="708"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28575</xdr:rowOff>
    </xdr:to>
    <xdr:sp macro="" textlink="">
      <xdr:nvSpPr>
        <xdr:cNvPr id="709"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710"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711"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71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71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71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71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71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71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71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71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72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72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72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72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72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72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142875</xdr:rowOff>
    </xdr:to>
    <xdr:sp macro="" textlink="">
      <xdr:nvSpPr>
        <xdr:cNvPr id="726"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28575</xdr:rowOff>
    </xdr:to>
    <xdr:sp macro="" textlink="">
      <xdr:nvSpPr>
        <xdr:cNvPr id="727"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728"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729"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73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73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73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73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73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73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73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73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73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73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74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74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74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74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142875</xdr:rowOff>
    </xdr:to>
    <xdr:sp macro="" textlink="">
      <xdr:nvSpPr>
        <xdr:cNvPr id="744"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28575</xdr:rowOff>
    </xdr:to>
    <xdr:sp macro="" textlink="">
      <xdr:nvSpPr>
        <xdr:cNvPr id="745"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746"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747"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74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74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75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75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75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75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75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75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75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75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75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75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76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76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142875</xdr:rowOff>
    </xdr:to>
    <xdr:sp macro="" textlink="">
      <xdr:nvSpPr>
        <xdr:cNvPr id="762"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28575</xdr:rowOff>
    </xdr:to>
    <xdr:sp macro="" textlink="">
      <xdr:nvSpPr>
        <xdr:cNvPr id="763"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764"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765"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76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76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76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76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77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77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77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77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77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77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77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77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77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77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142875</xdr:rowOff>
    </xdr:to>
    <xdr:sp macro="" textlink="">
      <xdr:nvSpPr>
        <xdr:cNvPr id="780"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28575</xdr:rowOff>
    </xdr:to>
    <xdr:sp macro="" textlink="">
      <xdr:nvSpPr>
        <xdr:cNvPr id="781"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782"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783"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78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78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78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78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78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78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79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79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79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79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79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79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79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79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142875</xdr:rowOff>
    </xdr:to>
    <xdr:sp macro="" textlink="">
      <xdr:nvSpPr>
        <xdr:cNvPr id="798"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28575</xdr:rowOff>
    </xdr:to>
    <xdr:sp macro="" textlink="">
      <xdr:nvSpPr>
        <xdr:cNvPr id="799"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800"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801"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80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80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80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80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80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80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80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80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81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81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81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81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81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81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142875</xdr:rowOff>
    </xdr:to>
    <xdr:sp macro="" textlink="">
      <xdr:nvSpPr>
        <xdr:cNvPr id="816"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28575</xdr:rowOff>
    </xdr:to>
    <xdr:sp macro="" textlink="">
      <xdr:nvSpPr>
        <xdr:cNvPr id="817"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818"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819"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82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82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82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82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82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82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82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82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82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82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83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83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83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83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142875</xdr:rowOff>
    </xdr:to>
    <xdr:sp macro="" textlink="">
      <xdr:nvSpPr>
        <xdr:cNvPr id="834"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28575</xdr:rowOff>
    </xdr:to>
    <xdr:sp macro="" textlink="">
      <xdr:nvSpPr>
        <xdr:cNvPr id="835"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836"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837"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83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83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84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84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84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84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84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84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84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84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84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84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85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85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142875</xdr:rowOff>
    </xdr:to>
    <xdr:sp macro="" textlink="">
      <xdr:nvSpPr>
        <xdr:cNvPr id="852"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28575</xdr:rowOff>
    </xdr:to>
    <xdr:sp macro="" textlink="">
      <xdr:nvSpPr>
        <xdr:cNvPr id="853"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854"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855"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85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85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85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85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86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86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86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86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86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86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86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86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86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86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142875</xdr:rowOff>
    </xdr:to>
    <xdr:sp macro="" textlink="">
      <xdr:nvSpPr>
        <xdr:cNvPr id="870"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28575</xdr:rowOff>
    </xdr:to>
    <xdr:sp macro="" textlink="">
      <xdr:nvSpPr>
        <xdr:cNvPr id="871"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872"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873"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87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87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87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87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87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87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88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88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88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88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88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88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88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88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142875</xdr:rowOff>
    </xdr:to>
    <xdr:sp macro="" textlink="">
      <xdr:nvSpPr>
        <xdr:cNvPr id="888"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28575</xdr:rowOff>
    </xdr:to>
    <xdr:sp macro="" textlink="">
      <xdr:nvSpPr>
        <xdr:cNvPr id="889"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890"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891"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89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89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89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89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89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89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89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89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90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90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90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90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90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90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142875</xdr:rowOff>
    </xdr:to>
    <xdr:sp macro="" textlink="">
      <xdr:nvSpPr>
        <xdr:cNvPr id="906"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28575</xdr:rowOff>
    </xdr:to>
    <xdr:sp macro="" textlink="">
      <xdr:nvSpPr>
        <xdr:cNvPr id="907"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908"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909"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91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91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91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91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91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91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91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91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91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91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92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92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92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92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142875</xdr:rowOff>
    </xdr:to>
    <xdr:sp macro="" textlink="">
      <xdr:nvSpPr>
        <xdr:cNvPr id="924"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28575</xdr:rowOff>
    </xdr:to>
    <xdr:sp macro="" textlink="">
      <xdr:nvSpPr>
        <xdr:cNvPr id="925"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926"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927"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92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92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93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93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93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93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93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93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93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93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93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93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94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94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142875</xdr:rowOff>
    </xdr:to>
    <xdr:sp macro="" textlink="">
      <xdr:nvSpPr>
        <xdr:cNvPr id="942"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28575</xdr:rowOff>
    </xdr:to>
    <xdr:sp macro="" textlink="">
      <xdr:nvSpPr>
        <xdr:cNvPr id="943"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944"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945"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94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94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94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94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95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95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95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95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95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95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95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95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95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95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142875</xdr:rowOff>
    </xdr:to>
    <xdr:sp macro="" textlink="">
      <xdr:nvSpPr>
        <xdr:cNvPr id="960"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28575</xdr:rowOff>
    </xdr:to>
    <xdr:sp macro="" textlink="">
      <xdr:nvSpPr>
        <xdr:cNvPr id="961"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962"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963"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96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96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96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96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96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96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97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97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97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97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97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97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97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97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142875</xdr:rowOff>
    </xdr:to>
    <xdr:sp macro="" textlink="">
      <xdr:nvSpPr>
        <xdr:cNvPr id="978"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28575</xdr:rowOff>
    </xdr:to>
    <xdr:sp macro="" textlink="">
      <xdr:nvSpPr>
        <xdr:cNvPr id="979"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980"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981"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98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98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98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98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98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98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98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98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99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99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99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99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99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99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142875</xdr:rowOff>
    </xdr:to>
    <xdr:sp macro="" textlink="">
      <xdr:nvSpPr>
        <xdr:cNvPr id="996"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28575</xdr:rowOff>
    </xdr:to>
    <xdr:sp macro="" textlink="">
      <xdr:nvSpPr>
        <xdr:cNvPr id="997"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998"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999"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100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100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100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100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100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100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100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100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100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100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101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101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101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101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142875</xdr:rowOff>
    </xdr:to>
    <xdr:sp macro="" textlink="">
      <xdr:nvSpPr>
        <xdr:cNvPr id="1014"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28575</xdr:rowOff>
    </xdr:to>
    <xdr:sp macro="" textlink="">
      <xdr:nvSpPr>
        <xdr:cNvPr id="1015"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1016"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1017"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101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101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102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102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102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102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102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102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102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102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102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102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103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103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142875</xdr:rowOff>
    </xdr:to>
    <xdr:sp macro="" textlink="">
      <xdr:nvSpPr>
        <xdr:cNvPr id="1032"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28575</xdr:rowOff>
    </xdr:to>
    <xdr:sp macro="" textlink="">
      <xdr:nvSpPr>
        <xdr:cNvPr id="1033"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1034"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1035"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103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103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103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103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104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104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104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104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104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104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104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104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104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104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142875</xdr:rowOff>
    </xdr:to>
    <xdr:sp macro="" textlink="">
      <xdr:nvSpPr>
        <xdr:cNvPr id="1050"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28575</xdr:rowOff>
    </xdr:to>
    <xdr:sp macro="" textlink="">
      <xdr:nvSpPr>
        <xdr:cNvPr id="1051"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1052"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1053"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105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105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105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105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105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105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106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106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106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106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106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106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106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106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142875</xdr:rowOff>
    </xdr:to>
    <xdr:sp macro="" textlink="">
      <xdr:nvSpPr>
        <xdr:cNvPr id="1068"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31</xdr:row>
      <xdr:rowOff>28575</xdr:rowOff>
    </xdr:to>
    <xdr:sp macro="" textlink="">
      <xdr:nvSpPr>
        <xdr:cNvPr id="1069"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1070"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1071"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107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107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107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107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107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107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161925</xdr:rowOff>
    </xdr:to>
    <xdr:sp macro="" textlink="">
      <xdr:nvSpPr>
        <xdr:cNvPr id="107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oneCellAnchor>
    <xdr:from>
      <xdr:col>2</xdr:col>
      <xdr:colOff>0</xdr:colOff>
      <xdr:row>36</xdr:row>
      <xdr:rowOff>0</xdr:rowOff>
    </xdr:from>
    <xdr:ext cx="76200" cy="409575"/>
    <xdr:sp macro="" textlink="">
      <xdr:nvSpPr>
        <xdr:cNvPr id="1079" name="Text Box 1"/>
        <xdr:cNvSpPr txBox="1">
          <a:spLocks noChangeArrowheads="1"/>
        </xdr:cNvSpPr>
      </xdr:nvSpPr>
      <xdr:spPr bwMode="auto">
        <a:xfrm>
          <a:off x="2962275" y="3552825"/>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080" name="Text Box 1"/>
        <xdr:cNvSpPr txBox="1">
          <a:spLocks noChangeArrowheads="1"/>
        </xdr:cNvSpPr>
      </xdr:nvSpPr>
      <xdr:spPr bwMode="auto">
        <a:xfrm>
          <a:off x="2962275" y="355282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081" name="Text Box 1"/>
        <xdr:cNvSpPr txBox="1">
          <a:spLocks noChangeArrowheads="1"/>
        </xdr:cNvSpPr>
      </xdr:nvSpPr>
      <xdr:spPr bwMode="auto">
        <a:xfrm>
          <a:off x="2962275" y="355282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200025"/>
    <xdr:sp macro="" textlink="">
      <xdr:nvSpPr>
        <xdr:cNvPr id="1082" name="Text Box 1"/>
        <xdr:cNvSpPr txBox="1">
          <a:spLocks noChangeArrowheads="1"/>
        </xdr:cNvSpPr>
      </xdr:nvSpPr>
      <xdr:spPr bwMode="auto">
        <a:xfrm>
          <a:off x="2962275" y="3552825"/>
          <a:ext cx="76200" cy="200025"/>
        </a:xfrm>
        <a:prstGeom prst="rect">
          <a:avLst/>
        </a:prstGeom>
        <a:noFill/>
        <a:ln w="9525">
          <a:noFill/>
          <a:miter lim="800000"/>
          <a:headEnd/>
          <a:tailEnd/>
        </a:ln>
      </xdr:spPr>
    </xdr:sp>
    <xdr:clientData/>
  </xdr:oneCellAnchor>
  <xdr:oneCellAnchor>
    <xdr:from>
      <xdr:col>2</xdr:col>
      <xdr:colOff>0</xdr:colOff>
      <xdr:row>36</xdr:row>
      <xdr:rowOff>0</xdr:rowOff>
    </xdr:from>
    <xdr:ext cx="76200" cy="200025"/>
    <xdr:sp macro="" textlink="">
      <xdr:nvSpPr>
        <xdr:cNvPr id="1083" name="Text Box 1"/>
        <xdr:cNvSpPr txBox="1">
          <a:spLocks noChangeArrowheads="1"/>
        </xdr:cNvSpPr>
      </xdr:nvSpPr>
      <xdr:spPr bwMode="auto">
        <a:xfrm>
          <a:off x="2962275" y="3552825"/>
          <a:ext cx="76200" cy="200025"/>
        </a:xfrm>
        <a:prstGeom prst="rect">
          <a:avLst/>
        </a:prstGeom>
        <a:noFill/>
        <a:ln w="9525">
          <a:noFill/>
          <a:miter lim="800000"/>
          <a:headEnd/>
          <a:tailEnd/>
        </a:ln>
      </xdr:spPr>
    </xdr:sp>
    <xdr:clientData/>
  </xdr:oneCellAnchor>
  <xdr:oneCellAnchor>
    <xdr:from>
      <xdr:col>2</xdr:col>
      <xdr:colOff>0</xdr:colOff>
      <xdr:row>36</xdr:row>
      <xdr:rowOff>0</xdr:rowOff>
    </xdr:from>
    <xdr:ext cx="76200" cy="200025"/>
    <xdr:sp macro="" textlink="">
      <xdr:nvSpPr>
        <xdr:cNvPr id="1084" name="Text Box 1"/>
        <xdr:cNvSpPr txBox="1">
          <a:spLocks noChangeArrowheads="1"/>
        </xdr:cNvSpPr>
      </xdr:nvSpPr>
      <xdr:spPr bwMode="auto">
        <a:xfrm>
          <a:off x="2962275" y="3552825"/>
          <a:ext cx="76200" cy="200025"/>
        </a:xfrm>
        <a:prstGeom prst="rect">
          <a:avLst/>
        </a:prstGeom>
        <a:noFill/>
        <a:ln w="9525">
          <a:noFill/>
          <a:miter lim="800000"/>
          <a:headEnd/>
          <a:tailEnd/>
        </a:ln>
      </xdr:spPr>
    </xdr:sp>
    <xdr:clientData/>
  </xdr:oneCellAnchor>
  <xdr:oneCellAnchor>
    <xdr:from>
      <xdr:col>2</xdr:col>
      <xdr:colOff>0</xdr:colOff>
      <xdr:row>36</xdr:row>
      <xdr:rowOff>0</xdr:rowOff>
    </xdr:from>
    <xdr:ext cx="76200" cy="200025"/>
    <xdr:sp macro="" textlink="">
      <xdr:nvSpPr>
        <xdr:cNvPr id="1085" name="Text Box 1"/>
        <xdr:cNvSpPr txBox="1">
          <a:spLocks noChangeArrowheads="1"/>
        </xdr:cNvSpPr>
      </xdr:nvSpPr>
      <xdr:spPr bwMode="auto">
        <a:xfrm>
          <a:off x="2962275" y="3552825"/>
          <a:ext cx="76200" cy="200025"/>
        </a:xfrm>
        <a:prstGeom prst="rect">
          <a:avLst/>
        </a:prstGeom>
        <a:noFill/>
        <a:ln w="9525">
          <a:noFill/>
          <a:miter lim="800000"/>
          <a:headEnd/>
          <a:tailEnd/>
        </a:ln>
      </xdr:spPr>
    </xdr:sp>
    <xdr:clientData/>
  </xdr:oneCellAnchor>
  <xdr:oneCellAnchor>
    <xdr:from>
      <xdr:col>2</xdr:col>
      <xdr:colOff>0</xdr:colOff>
      <xdr:row>36</xdr:row>
      <xdr:rowOff>0</xdr:rowOff>
    </xdr:from>
    <xdr:ext cx="76200" cy="200025"/>
    <xdr:sp macro="" textlink="">
      <xdr:nvSpPr>
        <xdr:cNvPr id="1086" name="Text Box 1"/>
        <xdr:cNvSpPr txBox="1">
          <a:spLocks noChangeArrowheads="1"/>
        </xdr:cNvSpPr>
      </xdr:nvSpPr>
      <xdr:spPr bwMode="auto">
        <a:xfrm>
          <a:off x="2962275" y="3552825"/>
          <a:ext cx="76200" cy="200025"/>
        </a:xfrm>
        <a:prstGeom prst="rect">
          <a:avLst/>
        </a:prstGeom>
        <a:noFill/>
        <a:ln w="9525">
          <a:noFill/>
          <a:miter lim="800000"/>
          <a:headEnd/>
          <a:tailEnd/>
        </a:ln>
      </xdr:spPr>
    </xdr:sp>
    <xdr:clientData/>
  </xdr:oneCellAnchor>
  <xdr:oneCellAnchor>
    <xdr:from>
      <xdr:col>2</xdr:col>
      <xdr:colOff>0</xdr:colOff>
      <xdr:row>36</xdr:row>
      <xdr:rowOff>0</xdr:rowOff>
    </xdr:from>
    <xdr:ext cx="76200" cy="200025"/>
    <xdr:sp macro="" textlink="">
      <xdr:nvSpPr>
        <xdr:cNvPr id="1087" name="Text Box 1"/>
        <xdr:cNvSpPr txBox="1">
          <a:spLocks noChangeArrowheads="1"/>
        </xdr:cNvSpPr>
      </xdr:nvSpPr>
      <xdr:spPr bwMode="auto">
        <a:xfrm>
          <a:off x="2962275" y="3552825"/>
          <a:ext cx="76200" cy="200025"/>
        </a:xfrm>
        <a:prstGeom prst="rect">
          <a:avLst/>
        </a:prstGeom>
        <a:noFill/>
        <a:ln w="9525">
          <a:noFill/>
          <a:miter lim="800000"/>
          <a:headEnd/>
          <a:tailEnd/>
        </a:ln>
      </xdr:spPr>
    </xdr:sp>
    <xdr:clientData/>
  </xdr:oneCellAnchor>
  <xdr:oneCellAnchor>
    <xdr:from>
      <xdr:col>2</xdr:col>
      <xdr:colOff>0</xdr:colOff>
      <xdr:row>36</xdr:row>
      <xdr:rowOff>0</xdr:rowOff>
    </xdr:from>
    <xdr:ext cx="76200" cy="200025"/>
    <xdr:sp macro="" textlink="">
      <xdr:nvSpPr>
        <xdr:cNvPr id="1088" name="Text Box 1"/>
        <xdr:cNvSpPr txBox="1">
          <a:spLocks noChangeArrowheads="1"/>
        </xdr:cNvSpPr>
      </xdr:nvSpPr>
      <xdr:spPr bwMode="auto">
        <a:xfrm>
          <a:off x="2962275" y="3552825"/>
          <a:ext cx="76200" cy="200025"/>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089" name="Text Box 1"/>
        <xdr:cNvSpPr txBox="1">
          <a:spLocks noChangeArrowheads="1"/>
        </xdr:cNvSpPr>
      </xdr:nvSpPr>
      <xdr:spPr bwMode="auto">
        <a:xfrm>
          <a:off x="2962275" y="3362325"/>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090" name="Text Box 1"/>
        <xdr:cNvSpPr txBox="1">
          <a:spLocks noChangeArrowheads="1"/>
        </xdr:cNvSpPr>
      </xdr:nvSpPr>
      <xdr:spPr bwMode="auto">
        <a:xfrm>
          <a:off x="2962275" y="336232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091" name="Text Box 1"/>
        <xdr:cNvSpPr txBox="1">
          <a:spLocks noChangeArrowheads="1"/>
        </xdr:cNvSpPr>
      </xdr:nvSpPr>
      <xdr:spPr bwMode="auto">
        <a:xfrm>
          <a:off x="2962275" y="336232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200025"/>
    <xdr:sp macro="" textlink="">
      <xdr:nvSpPr>
        <xdr:cNvPr id="1092"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36</xdr:row>
      <xdr:rowOff>0</xdr:rowOff>
    </xdr:from>
    <xdr:ext cx="76200" cy="200025"/>
    <xdr:sp macro="" textlink="">
      <xdr:nvSpPr>
        <xdr:cNvPr id="1093"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36</xdr:row>
      <xdr:rowOff>0</xdr:rowOff>
    </xdr:from>
    <xdr:ext cx="76200" cy="200025"/>
    <xdr:sp macro="" textlink="">
      <xdr:nvSpPr>
        <xdr:cNvPr id="1094"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36</xdr:row>
      <xdr:rowOff>0</xdr:rowOff>
    </xdr:from>
    <xdr:ext cx="76200" cy="200025"/>
    <xdr:sp macro="" textlink="">
      <xdr:nvSpPr>
        <xdr:cNvPr id="1095"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36</xdr:row>
      <xdr:rowOff>0</xdr:rowOff>
    </xdr:from>
    <xdr:ext cx="76200" cy="200025"/>
    <xdr:sp macro="" textlink="">
      <xdr:nvSpPr>
        <xdr:cNvPr id="1096"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36</xdr:row>
      <xdr:rowOff>0</xdr:rowOff>
    </xdr:from>
    <xdr:ext cx="76200" cy="200025"/>
    <xdr:sp macro="" textlink="">
      <xdr:nvSpPr>
        <xdr:cNvPr id="1097"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36</xdr:row>
      <xdr:rowOff>0</xdr:rowOff>
    </xdr:from>
    <xdr:ext cx="76200" cy="200025"/>
    <xdr:sp macro="" textlink="">
      <xdr:nvSpPr>
        <xdr:cNvPr id="1098"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099" name="Text Box 1"/>
        <xdr:cNvSpPr txBox="1">
          <a:spLocks noChangeArrowheads="1"/>
        </xdr:cNvSpPr>
      </xdr:nvSpPr>
      <xdr:spPr bwMode="auto">
        <a:xfrm>
          <a:off x="2962275" y="3362325"/>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100" name="Text Box 1"/>
        <xdr:cNvSpPr txBox="1">
          <a:spLocks noChangeArrowheads="1"/>
        </xdr:cNvSpPr>
      </xdr:nvSpPr>
      <xdr:spPr bwMode="auto">
        <a:xfrm>
          <a:off x="2962275" y="3362325"/>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101" name="Text Box 1"/>
        <xdr:cNvSpPr txBox="1">
          <a:spLocks noChangeArrowheads="1"/>
        </xdr:cNvSpPr>
      </xdr:nvSpPr>
      <xdr:spPr bwMode="auto">
        <a:xfrm>
          <a:off x="2962275" y="3362325"/>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102"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103"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104"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105"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106"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107"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108"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109" name="Text Box 1"/>
        <xdr:cNvSpPr txBox="1">
          <a:spLocks noChangeArrowheads="1"/>
        </xdr:cNvSpPr>
      </xdr:nvSpPr>
      <xdr:spPr bwMode="auto">
        <a:xfrm>
          <a:off x="2962275" y="3362325"/>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110" name="Text Box 1"/>
        <xdr:cNvSpPr txBox="1">
          <a:spLocks noChangeArrowheads="1"/>
        </xdr:cNvSpPr>
      </xdr:nvSpPr>
      <xdr:spPr bwMode="auto">
        <a:xfrm>
          <a:off x="2962275" y="3362325"/>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111" name="Text Box 1"/>
        <xdr:cNvSpPr txBox="1">
          <a:spLocks noChangeArrowheads="1"/>
        </xdr:cNvSpPr>
      </xdr:nvSpPr>
      <xdr:spPr bwMode="auto">
        <a:xfrm>
          <a:off x="2962275" y="3362325"/>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112"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113"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114"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115"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116"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117"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118"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119" name="Text Box 1"/>
        <xdr:cNvSpPr txBox="1">
          <a:spLocks noChangeArrowheads="1"/>
        </xdr:cNvSpPr>
      </xdr:nvSpPr>
      <xdr:spPr bwMode="auto">
        <a:xfrm>
          <a:off x="2962275" y="3362325"/>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120" name="Text Box 1"/>
        <xdr:cNvSpPr txBox="1">
          <a:spLocks noChangeArrowheads="1"/>
        </xdr:cNvSpPr>
      </xdr:nvSpPr>
      <xdr:spPr bwMode="auto">
        <a:xfrm>
          <a:off x="2962275" y="3362325"/>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121" name="Text Box 1"/>
        <xdr:cNvSpPr txBox="1">
          <a:spLocks noChangeArrowheads="1"/>
        </xdr:cNvSpPr>
      </xdr:nvSpPr>
      <xdr:spPr bwMode="auto">
        <a:xfrm>
          <a:off x="2962275" y="3362325"/>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122"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123"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124"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125"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126"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127"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128"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129"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130"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131"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13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13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13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13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13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13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13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139"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140"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141"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14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14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14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14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14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14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14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149"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150"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151"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15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15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15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15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15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15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15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409575"/>
    <xdr:sp macro="" textlink="">
      <xdr:nvSpPr>
        <xdr:cNvPr id="1159"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160"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161"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16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16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16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16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16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16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16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409575"/>
    <xdr:sp macro="" textlink="">
      <xdr:nvSpPr>
        <xdr:cNvPr id="1169"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170"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171"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17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17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17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17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17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17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17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179"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18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181"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18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183"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18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185"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18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187"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18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189"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19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191"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19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409575"/>
    <xdr:sp macro="" textlink="">
      <xdr:nvSpPr>
        <xdr:cNvPr id="1193"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194"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195"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19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19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19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199"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20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201"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20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409575"/>
    <xdr:sp macro="" textlink="">
      <xdr:nvSpPr>
        <xdr:cNvPr id="1203"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204"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205"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20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20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20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209"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21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211"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21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213"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21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215"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21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217"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21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219"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22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221"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22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223"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22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225"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22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1227"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228"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229"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3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31"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3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3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3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3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3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1237"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238"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239"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4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41"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4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4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4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4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4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47"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4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49"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5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51"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5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53"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5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55"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5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57"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5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59"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6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1261"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262"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263"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6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6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6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6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6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69"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7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1271"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272"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273"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7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7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7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7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7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79"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8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81"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8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83"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8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85"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8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87"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8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89"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9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91"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9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93"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29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409575"/>
    <xdr:sp macro="" textlink="">
      <xdr:nvSpPr>
        <xdr:cNvPr id="1295"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296"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297"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29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299"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30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301"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30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30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30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409575"/>
    <xdr:sp macro="" textlink="">
      <xdr:nvSpPr>
        <xdr:cNvPr id="1305"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306"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307"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30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309"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31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311"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31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31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31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315"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31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317"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31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319"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32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321"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32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323"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32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325"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32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327"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32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409575"/>
    <xdr:sp macro="" textlink="">
      <xdr:nvSpPr>
        <xdr:cNvPr id="1329"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330"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331"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33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33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33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33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33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33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33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409575"/>
    <xdr:sp macro="" textlink="">
      <xdr:nvSpPr>
        <xdr:cNvPr id="1339"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340"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341"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34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34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34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34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34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34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34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349"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35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351"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35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353"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35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355"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35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357"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35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359"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36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361"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36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409575"/>
    <xdr:sp macro="" textlink="">
      <xdr:nvSpPr>
        <xdr:cNvPr id="1363"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1364"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1365"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36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36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36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369"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37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371"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37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409575"/>
    <xdr:sp macro="" textlink="">
      <xdr:nvSpPr>
        <xdr:cNvPr id="1373"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1374"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1375"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37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37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37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379"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38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381"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38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383"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38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385"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38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387"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38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389"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39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391"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39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393"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39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395"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39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409575"/>
    <xdr:sp macro="" textlink="">
      <xdr:nvSpPr>
        <xdr:cNvPr id="1397"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1398"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1399"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40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401"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40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40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40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40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40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409575"/>
    <xdr:sp macro="" textlink="">
      <xdr:nvSpPr>
        <xdr:cNvPr id="1407"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1408"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1409"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41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411"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41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41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41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41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41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417"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41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419"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42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421"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42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423"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42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425"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42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427"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42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429"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43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431"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432"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433"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43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43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43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43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43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439"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44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441"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442"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443"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44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44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44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44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44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449"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45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451" name="Text Box 1"/>
        <xdr:cNvSpPr txBox="1">
          <a:spLocks noChangeArrowheads="1"/>
        </xdr:cNvSpPr>
      </xdr:nvSpPr>
      <xdr:spPr bwMode="auto">
        <a:xfrm>
          <a:off x="2962275" y="17773650"/>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452"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453"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45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455"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45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457"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45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459"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46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461" name="Text Box 1"/>
        <xdr:cNvSpPr txBox="1">
          <a:spLocks noChangeArrowheads="1"/>
        </xdr:cNvSpPr>
      </xdr:nvSpPr>
      <xdr:spPr bwMode="auto">
        <a:xfrm>
          <a:off x="2962275" y="17773650"/>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462"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463"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46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465"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46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467"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46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469"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47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409575"/>
    <xdr:sp macro="" textlink="">
      <xdr:nvSpPr>
        <xdr:cNvPr id="1471" name="Text Box 1"/>
        <xdr:cNvSpPr txBox="1">
          <a:spLocks noChangeArrowheads="1"/>
        </xdr:cNvSpPr>
      </xdr:nvSpPr>
      <xdr:spPr bwMode="auto">
        <a:xfrm>
          <a:off x="3676650" y="17611725"/>
          <a:ext cx="76200" cy="409575"/>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472"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473"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474"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475"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476"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477"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478"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479"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480"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409575"/>
    <xdr:sp macro="" textlink="">
      <xdr:nvSpPr>
        <xdr:cNvPr id="1481" name="Text Box 1"/>
        <xdr:cNvSpPr txBox="1">
          <a:spLocks noChangeArrowheads="1"/>
        </xdr:cNvSpPr>
      </xdr:nvSpPr>
      <xdr:spPr bwMode="auto">
        <a:xfrm>
          <a:off x="3676650" y="17611725"/>
          <a:ext cx="76200" cy="409575"/>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482"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483"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484"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485"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486"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487"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488"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489"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490"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491"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492"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493"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494"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495"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496"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497"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498"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499"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500"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501"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502"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503"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504"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409575"/>
    <xdr:sp macro="" textlink="">
      <xdr:nvSpPr>
        <xdr:cNvPr id="1505" name="Text Box 1"/>
        <xdr:cNvSpPr txBox="1">
          <a:spLocks noChangeArrowheads="1"/>
        </xdr:cNvSpPr>
      </xdr:nvSpPr>
      <xdr:spPr bwMode="auto">
        <a:xfrm>
          <a:off x="3676650" y="17773650"/>
          <a:ext cx="76200" cy="409575"/>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506"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507"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508"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509"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510"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511"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512"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513"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514"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409575"/>
    <xdr:sp macro="" textlink="">
      <xdr:nvSpPr>
        <xdr:cNvPr id="1515" name="Text Box 1"/>
        <xdr:cNvSpPr txBox="1">
          <a:spLocks noChangeArrowheads="1"/>
        </xdr:cNvSpPr>
      </xdr:nvSpPr>
      <xdr:spPr bwMode="auto">
        <a:xfrm>
          <a:off x="3676650" y="17773650"/>
          <a:ext cx="76200" cy="409575"/>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516"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517"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518"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519"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520"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521"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522"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523"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524"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525"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526"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527"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528"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529"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530"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531"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532"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533"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534"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535"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536"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537"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538"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1539" name="Text Box 1"/>
        <xdr:cNvSpPr txBox="1">
          <a:spLocks noChangeArrowheads="1"/>
        </xdr:cNvSpPr>
      </xdr:nvSpPr>
      <xdr:spPr bwMode="auto">
        <a:xfrm>
          <a:off x="4391025" y="17611725"/>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540"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541"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542"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543"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544"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545"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546"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547"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548"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1549" name="Text Box 1"/>
        <xdr:cNvSpPr txBox="1">
          <a:spLocks noChangeArrowheads="1"/>
        </xdr:cNvSpPr>
      </xdr:nvSpPr>
      <xdr:spPr bwMode="auto">
        <a:xfrm>
          <a:off x="4391025" y="17611725"/>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550"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551"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552"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553"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554"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555"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556"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557"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558"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559"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560"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561"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562"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563"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564"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565"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566"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567"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568"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569"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570"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571"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572"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1573" name="Text Box 1"/>
        <xdr:cNvSpPr txBox="1">
          <a:spLocks noChangeArrowheads="1"/>
        </xdr:cNvSpPr>
      </xdr:nvSpPr>
      <xdr:spPr bwMode="auto">
        <a:xfrm>
          <a:off x="4391025" y="17773650"/>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574"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575"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576"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577"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578"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579"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580"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581"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582"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1583" name="Text Box 1"/>
        <xdr:cNvSpPr txBox="1">
          <a:spLocks noChangeArrowheads="1"/>
        </xdr:cNvSpPr>
      </xdr:nvSpPr>
      <xdr:spPr bwMode="auto">
        <a:xfrm>
          <a:off x="4391025" y="17773650"/>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584"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585"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586"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587"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588"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589"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590"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591"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592"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593"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594"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595"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596"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597"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598"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599"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600"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601"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602"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603"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604"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605"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606"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409575"/>
    <xdr:sp macro="" textlink="">
      <xdr:nvSpPr>
        <xdr:cNvPr id="1607" name="Text Box 1"/>
        <xdr:cNvSpPr txBox="1">
          <a:spLocks noChangeArrowheads="1"/>
        </xdr:cNvSpPr>
      </xdr:nvSpPr>
      <xdr:spPr bwMode="auto">
        <a:xfrm>
          <a:off x="5105400" y="17611725"/>
          <a:ext cx="76200" cy="409575"/>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608"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609"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10"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11"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12"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13"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14"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15"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16"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409575"/>
    <xdr:sp macro="" textlink="">
      <xdr:nvSpPr>
        <xdr:cNvPr id="1617" name="Text Box 1"/>
        <xdr:cNvSpPr txBox="1">
          <a:spLocks noChangeArrowheads="1"/>
        </xdr:cNvSpPr>
      </xdr:nvSpPr>
      <xdr:spPr bwMode="auto">
        <a:xfrm>
          <a:off x="5105400" y="17611725"/>
          <a:ext cx="76200" cy="409575"/>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618"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619"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20"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21"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22"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23"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24"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25"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26"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27"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28"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29"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30"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31"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32"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33"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34"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35"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36"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37"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38"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39"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40"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409575"/>
    <xdr:sp macro="" textlink="">
      <xdr:nvSpPr>
        <xdr:cNvPr id="1641" name="Text Box 1"/>
        <xdr:cNvSpPr txBox="1">
          <a:spLocks noChangeArrowheads="1"/>
        </xdr:cNvSpPr>
      </xdr:nvSpPr>
      <xdr:spPr bwMode="auto">
        <a:xfrm>
          <a:off x="5105400" y="17773650"/>
          <a:ext cx="76200" cy="409575"/>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642"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643"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44"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45"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46"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47"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48"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49"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50"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409575"/>
    <xdr:sp macro="" textlink="">
      <xdr:nvSpPr>
        <xdr:cNvPr id="1651" name="Text Box 1"/>
        <xdr:cNvSpPr txBox="1">
          <a:spLocks noChangeArrowheads="1"/>
        </xdr:cNvSpPr>
      </xdr:nvSpPr>
      <xdr:spPr bwMode="auto">
        <a:xfrm>
          <a:off x="5105400" y="17773650"/>
          <a:ext cx="76200" cy="409575"/>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652"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653"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54"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55"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56"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57"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58"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59"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60"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61"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62"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63"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64"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65"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66"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67"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68"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69"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70"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71"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72"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73"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674"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409575"/>
    <xdr:sp macro="" textlink="">
      <xdr:nvSpPr>
        <xdr:cNvPr id="1675" name="Text Box 1"/>
        <xdr:cNvSpPr txBox="1">
          <a:spLocks noChangeArrowheads="1"/>
        </xdr:cNvSpPr>
      </xdr:nvSpPr>
      <xdr:spPr bwMode="auto">
        <a:xfrm>
          <a:off x="5819775" y="17611725"/>
          <a:ext cx="76200" cy="409575"/>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1676"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1677"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678"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679"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680"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681"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682"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683"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684"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409575"/>
    <xdr:sp macro="" textlink="">
      <xdr:nvSpPr>
        <xdr:cNvPr id="1685" name="Text Box 1"/>
        <xdr:cNvSpPr txBox="1">
          <a:spLocks noChangeArrowheads="1"/>
        </xdr:cNvSpPr>
      </xdr:nvSpPr>
      <xdr:spPr bwMode="auto">
        <a:xfrm>
          <a:off x="5819775" y="17611725"/>
          <a:ext cx="76200" cy="409575"/>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1686"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1687"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688"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689"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690"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691"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692"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693"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694"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695"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696"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697"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698"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699"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700"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701"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702"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703"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704"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705"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706"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707"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708"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409575"/>
    <xdr:sp macro="" textlink="">
      <xdr:nvSpPr>
        <xdr:cNvPr id="1709" name="Text Box 1"/>
        <xdr:cNvSpPr txBox="1">
          <a:spLocks noChangeArrowheads="1"/>
        </xdr:cNvSpPr>
      </xdr:nvSpPr>
      <xdr:spPr bwMode="auto">
        <a:xfrm>
          <a:off x="5819775" y="17773650"/>
          <a:ext cx="76200" cy="409575"/>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1710"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1711"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712"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713"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714"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715"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716"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717"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718"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409575"/>
    <xdr:sp macro="" textlink="">
      <xdr:nvSpPr>
        <xdr:cNvPr id="1719" name="Text Box 1"/>
        <xdr:cNvSpPr txBox="1">
          <a:spLocks noChangeArrowheads="1"/>
        </xdr:cNvSpPr>
      </xdr:nvSpPr>
      <xdr:spPr bwMode="auto">
        <a:xfrm>
          <a:off x="5819775" y="17773650"/>
          <a:ext cx="76200" cy="409575"/>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1720"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1721"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722"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723"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724"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725"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726"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727"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728"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729"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730"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731"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732"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733"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734"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735"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736"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737"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738"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739"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740"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741"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742"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743"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44"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45"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74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74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74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749"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75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751"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75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753"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54"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55"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75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75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75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759"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76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761"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76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763" name="Text Box 1"/>
        <xdr:cNvSpPr txBox="1">
          <a:spLocks noChangeArrowheads="1"/>
        </xdr:cNvSpPr>
      </xdr:nvSpPr>
      <xdr:spPr bwMode="auto">
        <a:xfrm>
          <a:off x="2962275" y="17773650"/>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64"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65"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76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767"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76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769"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77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771"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77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773" name="Text Box 1"/>
        <xdr:cNvSpPr txBox="1">
          <a:spLocks noChangeArrowheads="1"/>
        </xdr:cNvSpPr>
      </xdr:nvSpPr>
      <xdr:spPr bwMode="auto">
        <a:xfrm>
          <a:off x="2962275" y="17773650"/>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74"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75"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77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777"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77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779"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78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781"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178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409575"/>
    <xdr:sp macro="" textlink="">
      <xdr:nvSpPr>
        <xdr:cNvPr id="1783" name="Text Box 1"/>
        <xdr:cNvSpPr txBox="1">
          <a:spLocks noChangeArrowheads="1"/>
        </xdr:cNvSpPr>
      </xdr:nvSpPr>
      <xdr:spPr bwMode="auto">
        <a:xfrm>
          <a:off x="3676650" y="17611725"/>
          <a:ext cx="76200" cy="409575"/>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784"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785"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786"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787"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788"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789"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790"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791"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792"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409575"/>
    <xdr:sp macro="" textlink="">
      <xdr:nvSpPr>
        <xdr:cNvPr id="1793" name="Text Box 1"/>
        <xdr:cNvSpPr txBox="1">
          <a:spLocks noChangeArrowheads="1"/>
        </xdr:cNvSpPr>
      </xdr:nvSpPr>
      <xdr:spPr bwMode="auto">
        <a:xfrm>
          <a:off x="3676650" y="17611725"/>
          <a:ext cx="76200" cy="409575"/>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794"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795"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796"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797"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798"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799"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800"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801"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802"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803"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804"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805"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806"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807"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808"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809"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810"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811"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812"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813"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814"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815"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816"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409575"/>
    <xdr:sp macro="" textlink="">
      <xdr:nvSpPr>
        <xdr:cNvPr id="1817" name="Text Box 1"/>
        <xdr:cNvSpPr txBox="1">
          <a:spLocks noChangeArrowheads="1"/>
        </xdr:cNvSpPr>
      </xdr:nvSpPr>
      <xdr:spPr bwMode="auto">
        <a:xfrm>
          <a:off x="3676650" y="17773650"/>
          <a:ext cx="76200" cy="409575"/>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818"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819"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820"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821"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822"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823"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824"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825"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826"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409575"/>
    <xdr:sp macro="" textlink="">
      <xdr:nvSpPr>
        <xdr:cNvPr id="1827" name="Text Box 1"/>
        <xdr:cNvSpPr txBox="1">
          <a:spLocks noChangeArrowheads="1"/>
        </xdr:cNvSpPr>
      </xdr:nvSpPr>
      <xdr:spPr bwMode="auto">
        <a:xfrm>
          <a:off x="3676650" y="17773650"/>
          <a:ext cx="76200" cy="409575"/>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828"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829"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830"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831"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832"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833"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834"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835"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836"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837"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838"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839"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840"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841"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842"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843"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844"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845"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846"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847"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848"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849"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1850"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1851" name="Text Box 1"/>
        <xdr:cNvSpPr txBox="1">
          <a:spLocks noChangeArrowheads="1"/>
        </xdr:cNvSpPr>
      </xdr:nvSpPr>
      <xdr:spPr bwMode="auto">
        <a:xfrm>
          <a:off x="4391025" y="17611725"/>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852"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853"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854"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855"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856"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857"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858"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859"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860"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1861" name="Text Box 1"/>
        <xdr:cNvSpPr txBox="1">
          <a:spLocks noChangeArrowheads="1"/>
        </xdr:cNvSpPr>
      </xdr:nvSpPr>
      <xdr:spPr bwMode="auto">
        <a:xfrm>
          <a:off x="4391025" y="17611725"/>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862"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863"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864"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865"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866"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867"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868"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869"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870"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871"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872"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873"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874"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875"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876"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877"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878"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879"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880"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881"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882"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883"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884"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1885" name="Text Box 1"/>
        <xdr:cNvSpPr txBox="1">
          <a:spLocks noChangeArrowheads="1"/>
        </xdr:cNvSpPr>
      </xdr:nvSpPr>
      <xdr:spPr bwMode="auto">
        <a:xfrm>
          <a:off x="4391025" y="17773650"/>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886"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887"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888"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889"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890"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891"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892"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893"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894"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1895" name="Text Box 1"/>
        <xdr:cNvSpPr txBox="1">
          <a:spLocks noChangeArrowheads="1"/>
        </xdr:cNvSpPr>
      </xdr:nvSpPr>
      <xdr:spPr bwMode="auto">
        <a:xfrm>
          <a:off x="4391025" y="17773650"/>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896"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897"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898"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899"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900"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901"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902"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903"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904"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905"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906"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907"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908"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909"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910"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911"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912"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913"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914"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915"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916"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917"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1918"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409575"/>
    <xdr:sp macro="" textlink="">
      <xdr:nvSpPr>
        <xdr:cNvPr id="1919" name="Text Box 1"/>
        <xdr:cNvSpPr txBox="1">
          <a:spLocks noChangeArrowheads="1"/>
        </xdr:cNvSpPr>
      </xdr:nvSpPr>
      <xdr:spPr bwMode="auto">
        <a:xfrm>
          <a:off x="5105400" y="17611725"/>
          <a:ext cx="76200" cy="409575"/>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920"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921"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22"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23"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24"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25"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26"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27"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28"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409575"/>
    <xdr:sp macro="" textlink="">
      <xdr:nvSpPr>
        <xdr:cNvPr id="1929" name="Text Box 1"/>
        <xdr:cNvSpPr txBox="1">
          <a:spLocks noChangeArrowheads="1"/>
        </xdr:cNvSpPr>
      </xdr:nvSpPr>
      <xdr:spPr bwMode="auto">
        <a:xfrm>
          <a:off x="5105400" y="17611725"/>
          <a:ext cx="76200" cy="409575"/>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930"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931"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32"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33"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34"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35"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36"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37"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38"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39"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40"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41"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42"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43"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44"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45"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46"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47"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48"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49"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50"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51"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52"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409575"/>
    <xdr:sp macro="" textlink="">
      <xdr:nvSpPr>
        <xdr:cNvPr id="1953" name="Text Box 1"/>
        <xdr:cNvSpPr txBox="1">
          <a:spLocks noChangeArrowheads="1"/>
        </xdr:cNvSpPr>
      </xdr:nvSpPr>
      <xdr:spPr bwMode="auto">
        <a:xfrm>
          <a:off x="5105400" y="17773650"/>
          <a:ext cx="76200" cy="409575"/>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954"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955"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56"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57"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58"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59"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60"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61"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62"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409575"/>
    <xdr:sp macro="" textlink="">
      <xdr:nvSpPr>
        <xdr:cNvPr id="1963" name="Text Box 1"/>
        <xdr:cNvSpPr txBox="1">
          <a:spLocks noChangeArrowheads="1"/>
        </xdr:cNvSpPr>
      </xdr:nvSpPr>
      <xdr:spPr bwMode="auto">
        <a:xfrm>
          <a:off x="5105400" y="17773650"/>
          <a:ext cx="76200" cy="409575"/>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964"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965"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66"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67"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68"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69"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70"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71"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72"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73"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74"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75"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76"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77"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78"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79"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80"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81"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82"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83"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84"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85"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1986"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409575"/>
    <xdr:sp macro="" textlink="">
      <xdr:nvSpPr>
        <xdr:cNvPr id="1987" name="Text Box 1"/>
        <xdr:cNvSpPr txBox="1">
          <a:spLocks noChangeArrowheads="1"/>
        </xdr:cNvSpPr>
      </xdr:nvSpPr>
      <xdr:spPr bwMode="auto">
        <a:xfrm>
          <a:off x="5819775" y="17611725"/>
          <a:ext cx="76200" cy="409575"/>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1988"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1989"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990"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991"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992"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993"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994"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995"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1996"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409575"/>
    <xdr:sp macro="" textlink="">
      <xdr:nvSpPr>
        <xdr:cNvPr id="1997" name="Text Box 1"/>
        <xdr:cNvSpPr txBox="1">
          <a:spLocks noChangeArrowheads="1"/>
        </xdr:cNvSpPr>
      </xdr:nvSpPr>
      <xdr:spPr bwMode="auto">
        <a:xfrm>
          <a:off x="5819775" y="17611725"/>
          <a:ext cx="76200" cy="409575"/>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1998"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1999"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000"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001"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002"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003"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004"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005"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006"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007"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008"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009"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010"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011"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012"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013"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014"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015"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016"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017"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018"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019"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020"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409575"/>
    <xdr:sp macro="" textlink="">
      <xdr:nvSpPr>
        <xdr:cNvPr id="2021" name="Text Box 1"/>
        <xdr:cNvSpPr txBox="1">
          <a:spLocks noChangeArrowheads="1"/>
        </xdr:cNvSpPr>
      </xdr:nvSpPr>
      <xdr:spPr bwMode="auto">
        <a:xfrm>
          <a:off x="5819775" y="17773650"/>
          <a:ext cx="76200" cy="409575"/>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2022"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2023"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024"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025"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026"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027"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028"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029"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030"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409575"/>
    <xdr:sp macro="" textlink="">
      <xdr:nvSpPr>
        <xdr:cNvPr id="2031" name="Text Box 1"/>
        <xdr:cNvSpPr txBox="1">
          <a:spLocks noChangeArrowheads="1"/>
        </xdr:cNvSpPr>
      </xdr:nvSpPr>
      <xdr:spPr bwMode="auto">
        <a:xfrm>
          <a:off x="5819775" y="17773650"/>
          <a:ext cx="76200" cy="409575"/>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2032"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2033"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034"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035"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036"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037"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038"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039"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040"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041"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042"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043"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044"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045"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046"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047"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048"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049"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050"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051"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052"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053"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054"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2055"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2056"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2057"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05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059"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06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061"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06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06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06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2065"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2066"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2067"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06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069"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07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071"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07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07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07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2075" name="Text Box 1"/>
        <xdr:cNvSpPr txBox="1">
          <a:spLocks noChangeArrowheads="1"/>
        </xdr:cNvSpPr>
      </xdr:nvSpPr>
      <xdr:spPr bwMode="auto">
        <a:xfrm>
          <a:off x="2962275" y="17773650"/>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2076"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2077"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07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079"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08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081"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08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083"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08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2085" name="Text Box 1"/>
        <xdr:cNvSpPr txBox="1">
          <a:spLocks noChangeArrowheads="1"/>
        </xdr:cNvSpPr>
      </xdr:nvSpPr>
      <xdr:spPr bwMode="auto">
        <a:xfrm>
          <a:off x="2962275" y="17773650"/>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2086"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2087"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08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089"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09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091"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09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093"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09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409575"/>
    <xdr:sp macro="" textlink="">
      <xdr:nvSpPr>
        <xdr:cNvPr id="2095" name="Text Box 1"/>
        <xdr:cNvSpPr txBox="1">
          <a:spLocks noChangeArrowheads="1"/>
        </xdr:cNvSpPr>
      </xdr:nvSpPr>
      <xdr:spPr bwMode="auto">
        <a:xfrm>
          <a:off x="3676650" y="17611725"/>
          <a:ext cx="76200" cy="409575"/>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2096"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2097"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098"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099"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100"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101"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102"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103"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104"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409575"/>
    <xdr:sp macro="" textlink="">
      <xdr:nvSpPr>
        <xdr:cNvPr id="2105" name="Text Box 1"/>
        <xdr:cNvSpPr txBox="1">
          <a:spLocks noChangeArrowheads="1"/>
        </xdr:cNvSpPr>
      </xdr:nvSpPr>
      <xdr:spPr bwMode="auto">
        <a:xfrm>
          <a:off x="3676650" y="17611725"/>
          <a:ext cx="76200" cy="409575"/>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2106"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2107"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108"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109"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110"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111"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112"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113"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114"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115"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116"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117"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118"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119"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120"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121"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122"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123"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124"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125"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126"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127"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128"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409575"/>
    <xdr:sp macro="" textlink="">
      <xdr:nvSpPr>
        <xdr:cNvPr id="2129" name="Text Box 1"/>
        <xdr:cNvSpPr txBox="1">
          <a:spLocks noChangeArrowheads="1"/>
        </xdr:cNvSpPr>
      </xdr:nvSpPr>
      <xdr:spPr bwMode="auto">
        <a:xfrm>
          <a:off x="3676650" y="17773650"/>
          <a:ext cx="76200" cy="409575"/>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2130"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2131"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132"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133"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134"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135"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136"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137"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138"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409575"/>
    <xdr:sp macro="" textlink="">
      <xdr:nvSpPr>
        <xdr:cNvPr id="2139" name="Text Box 1"/>
        <xdr:cNvSpPr txBox="1">
          <a:spLocks noChangeArrowheads="1"/>
        </xdr:cNvSpPr>
      </xdr:nvSpPr>
      <xdr:spPr bwMode="auto">
        <a:xfrm>
          <a:off x="3676650" y="17773650"/>
          <a:ext cx="76200" cy="409575"/>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2140"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2141"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142"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143"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144"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145"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146"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147"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148"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149"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150"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151"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152"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153"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154"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155"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156"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157"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158"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159"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160"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161"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162"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2163" name="Text Box 1"/>
        <xdr:cNvSpPr txBox="1">
          <a:spLocks noChangeArrowheads="1"/>
        </xdr:cNvSpPr>
      </xdr:nvSpPr>
      <xdr:spPr bwMode="auto">
        <a:xfrm>
          <a:off x="4391025" y="17611725"/>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2164"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2165"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166"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167"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168"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169"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170"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171"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172"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2173" name="Text Box 1"/>
        <xdr:cNvSpPr txBox="1">
          <a:spLocks noChangeArrowheads="1"/>
        </xdr:cNvSpPr>
      </xdr:nvSpPr>
      <xdr:spPr bwMode="auto">
        <a:xfrm>
          <a:off x="4391025" y="17611725"/>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2174"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2175"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176"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177"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178"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179"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180"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181"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182"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183"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184"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185"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186"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187"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188"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189"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190"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191"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192"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193"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194"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195"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196"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2197" name="Text Box 1"/>
        <xdr:cNvSpPr txBox="1">
          <a:spLocks noChangeArrowheads="1"/>
        </xdr:cNvSpPr>
      </xdr:nvSpPr>
      <xdr:spPr bwMode="auto">
        <a:xfrm>
          <a:off x="4391025" y="17773650"/>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2198"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2199"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200"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201"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202"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203"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204"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205"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206"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2207" name="Text Box 1"/>
        <xdr:cNvSpPr txBox="1">
          <a:spLocks noChangeArrowheads="1"/>
        </xdr:cNvSpPr>
      </xdr:nvSpPr>
      <xdr:spPr bwMode="auto">
        <a:xfrm>
          <a:off x="4391025" y="17773650"/>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2208"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2209"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210"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211"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212"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213"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214"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215"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216"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217"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218"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219"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220"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221"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222"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223"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224"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225"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226"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227"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228"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229"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230"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409575"/>
    <xdr:sp macro="" textlink="">
      <xdr:nvSpPr>
        <xdr:cNvPr id="2231" name="Text Box 1"/>
        <xdr:cNvSpPr txBox="1">
          <a:spLocks noChangeArrowheads="1"/>
        </xdr:cNvSpPr>
      </xdr:nvSpPr>
      <xdr:spPr bwMode="auto">
        <a:xfrm>
          <a:off x="5105400" y="17611725"/>
          <a:ext cx="76200" cy="409575"/>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2232"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2233"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34"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35"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36"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37"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38"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39"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40"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409575"/>
    <xdr:sp macro="" textlink="">
      <xdr:nvSpPr>
        <xdr:cNvPr id="2241" name="Text Box 1"/>
        <xdr:cNvSpPr txBox="1">
          <a:spLocks noChangeArrowheads="1"/>
        </xdr:cNvSpPr>
      </xdr:nvSpPr>
      <xdr:spPr bwMode="auto">
        <a:xfrm>
          <a:off x="5105400" y="17611725"/>
          <a:ext cx="76200" cy="409575"/>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2242"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2243"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44"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45"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46"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47"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48"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49"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50"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51"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52"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53"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54"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55"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56"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57"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58"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59"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60"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61"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62"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63"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64"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409575"/>
    <xdr:sp macro="" textlink="">
      <xdr:nvSpPr>
        <xdr:cNvPr id="2265" name="Text Box 1"/>
        <xdr:cNvSpPr txBox="1">
          <a:spLocks noChangeArrowheads="1"/>
        </xdr:cNvSpPr>
      </xdr:nvSpPr>
      <xdr:spPr bwMode="auto">
        <a:xfrm>
          <a:off x="5105400" y="17773650"/>
          <a:ext cx="76200" cy="409575"/>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2266"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2267"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68"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69"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70"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71"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72"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73"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74"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409575"/>
    <xdr:sp macro="" textlink="">
      <xdr:nvSpPr>
        <xdr:cNvPr id="2275" name="Text Box 1"/>
        <xdr:cNvSpPr txBox="1">
          <a:spLocks noChangeArrowheads="1"/>
        </xdr:cNvSpPr>
      </xdr:nvSpPr>
      <xdr:spPr bwMode="auto">
        <a:xfrm>
          <a:off x="5105400" y="17773650"/>
          <a:ext cx="76200" cy="409575"/>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2276"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2277"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78"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79"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80"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81"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82"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83"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84"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85"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86"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87"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88"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89"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90"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91"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92"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93"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94"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95"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96"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97"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298"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409575"/>
    <xdr:sp macro="" textlink="">
      <xdr:nvSpPr>
        <xdr:cNvPr id="2299" name="Text Box 1"/>
        <xdr:cNvSpPr txBox="1">
          <a:spLocks noChangeArrowheads="1"/>
        </xdr:cNvSpPr>
      </xdr:nvSpPr>
      <xdr:spPr bwMode="auto">
        <a:xfrm>
          <a:off x="5819775" y="17611725"/>
          <a:ext cx="76200" cy="409575"/>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2300"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2301"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02"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03"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04"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05"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06"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07"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08"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409575"/>
    <xdr:sp macro="" textlink="">
      <xdr:nvSpPr>
        <xdr:cNvPr id="2309" name="Text Box 1"/>
        <xdr:cNvSpPr txBox="1">
          <a:spLocks noChangeArrowheads="1"/>
        </xdr:cNvSpPr>
      </xdr:nvSpPr>
      <xdr:spPr bwMode="auto">
        <a:xfrm>
          <a:off x="5819775" y="17611725"/>
          <a:ext cx="76200" cy="409575"/>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2310"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2311"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12"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13"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14"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15"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16"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17"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18"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19"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20"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21"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22"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23"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24"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25"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26"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27"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28"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29"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30"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31"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32"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409575"/>
    <xdr:sp macro="" textlink="">
      <xdr:nvSpPr>
        <xdr:cNvPr id="2333" name="Text Box 1"/>
        <xdr:cNvSpPr txBox="1">
          <a:spLocks noChangeArrowheads="1"/>
        </xdr:cNvSpPr>
      </xdr:nvSpPr>
      <xdr:spPr bwMode="auto">
        <a:xfrm>
          <a:off x="5819775" y="17773650"/>
          <a:ext cx="76200" cy="409575"/>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2334"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2335"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36"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37"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38"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39"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40"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41"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42"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409575"/>
    <xdr:sp macro="" textlink="">
      <xdr:nvSpPr>
        <xdr:cNvPr id="2343" name="Text Box 1"/>
        <xdr:cNvSpPr txBox="1">
          <a:spLocks noChangeArrowheads="1"/>
        </xdr:cNvSpPr>
      </xdr:nvSpPr>
      <xdr:spPr bwMode="auto">
        <a:xfrm>
          <a:off x="5819775" y="17773650"/>
          <a:ext cx="76200" cy="409575"/>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2344"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2345"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46"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47"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48"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49"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50"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51"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52"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53"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54"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55"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56"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57"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58"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59"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60"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61"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62"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63"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64"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65"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366"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2367"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2368"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2369"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37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371"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37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37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37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37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37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2377"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2378"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2379"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38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381"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38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38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38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38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38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2387" name="Text Box 1"/>
        <xdr:cNvSpPr txBox="1">
          <a:spLocks noChangeArrowheads="1"/>
        </xdr:cNvSpPr>
      </xdr:nvSpPr>
      <xdr:spPr bwMode="auto">
        <a:xfrm>
          <a:off x="2962275" y="17773650"/>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2388"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2389"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39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391"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39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393"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39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395"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39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2397" name="Text Box 1"/>
        <xdr:cNvSpPr txBox="1">
          <a:spLocks noChangeArrowheads="1"/>
        </xdr:cNvSpPr>
      </xdr:nvSpPr>
      <xdr:spPr bwMode="auto">
        <a:xfrm>
          <a:off x="2962275" y="17773650"/>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2398"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2399"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40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401"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40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403"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40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405"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38</xdr:row>
      <xdr:rowOff>0</xdr:rowOff>
    </xdr:from>
    <xdr:ext cx="76200" cy="200025"/>
    <xdr:sp macro="" textlink="">
      <xdr:nvSpPr>
        <xdr:cNvPr id="240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409575"/>
    <xdr:sp macro="" textlink="">
      <xdr:nvSpPr>
        <xdr:cNvPr id="2407" name="Text Box 1"/>
        <xdr:cNvSpPr txBox="1">
          <a:spLocks noChangeArrowheads="1"/>
        </xdr:cNvSpPr>
      </xdr:nvSpPr>
      <xdr:spPr bwMode="auto">
        <a:xfrm>
          <a:off x="3676650" y="17611725"/>
          <a:ext cx="76200" cy="409575"/>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2408"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2409"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10"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11"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12"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13"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14"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15"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16"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409575"/>
    <xdr:sp macro="" textlink="">
      <xdr:nvSpPr>
        <xdr:cNvPr id="2417" name="Text Box 1"/>
        <xdr:cNvSpPr txBox="1">
          <a:spLocks noChangeArrowheads="1"/>
        </xdr:cNvSpPr>
      </xdr:nvSpPr>
      <xdr:spPr bwMode="auto">
        <a:xfrm>
          <a:off x="3676650" y="17611725"/>
          <a:ext cx="76200" cy="409575"/>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2418"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2419"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20"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21"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22"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23"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24"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25"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26"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27"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28"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29"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30"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31"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32"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33"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34"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35"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36"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37"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38"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39"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40"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409575"/>
    <xdr:sp macro="" textlink="">
      <xdr:nvSpPr>
        <xdr:cNvPr id="2441" name="Text Box 1"/>
        <xdr:cNvSpPr txBox="1">
          <a:spLocks noChangeArrowheads="1"/>
        </xdr:cNvSpPr>
      </xdr:nvSpPr>
      <xdr:spPr bwMode="auto">
        <a:xfrm>
          <a:off x="3676650" y="17773650"/>
          <a:ext cx="76200" cy="409575"/>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2442"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2443"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44"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45"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46"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47"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48"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49"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50"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409575"/>
    <xdr:sp macro="" textlink="">
      <xdr:nvSpPr>
        <xdr:cNvPr id="2451" name="Text Box 1"/>
        <xdr:cNvSpPr txBox="1">
          <a:spLocks noChangeArrowheads="1"/>
        </xdr:cNvSpPr>
      </xdr:nvSpPr>
      <xdr:spPr bwMode="auto">
        <a:xfrm>
          <a:off x="3676650" y="17773650"/>
          <a:ext cx="76200" cy="409575"/>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2452"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2453"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54"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55"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56"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57"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58"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59"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60"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61"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62"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63"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64"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65"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66"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67"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68"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69"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70"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71"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72"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73"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38</xdr:row>
      <xdr:rowOff>0</xdr:rowOff>
    </xdr:from>
    <xdr:ext cx="76200" cy="200025"/>
    <xdr:sp macro="" textlink="">
      <xdr:nvSpPr>
        <xdr:cNvPr id="2474"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2475" name="Text Box 1"/>
        <xdr:cNvSpPr txBox="1">
          <a:spLocks noChangeArrowheads="1"/>
        </xdr:cNvSpPr>
      </xdr:nvSpPr>
      <xdr:spPr bwMode="auto">
        <a:xfrm>
          <a:off x="4391025" y="17611725"/>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2476"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2477"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478"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479"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480"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481"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482"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483"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484"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2485" name="Text Box 1"/>
        <xdr:cNvSpPr txBox="1">
          <a:spLocks noChangeArrowheads="1"/>
        </xdr:cNvSpPr>
      </xdr:nvSpPr>
      <xdr:spPr bwMode="auto">
        <a:xfrm>
          <a:off x="4391025" y="17611725"/>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2486"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2487"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488"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489"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490"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491"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492"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493"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494"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495"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496"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497"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498"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499"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500"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501"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502"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503"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504"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505"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506"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507"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508"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2509" name="Text Box 1"/>
        <xdr:cNvSpPr txBox="1">
          <a:spLocks noChangeArrowheads="1"/>
        </xdr:cNvSpPr>
      </xdr:nvSpPr>
      <xdr:spPr bwMode="auto">
        <a:xfrm>
          <a:off x="4391025" y="17773650"/>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2510"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2511"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512"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513"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514"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515"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516"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517"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518"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2519" name="Text Box 1"/>
        <xdr:cNvSpPr txBox="1">
          <a:spLocks noChangeArrowheads="1"/>
        </xdr:cNvSpPr>
      </xdr:nvSpPr>
      <xdr:spPr bwMode="auto">
        <a:xfrm>
          <a:off x="4391025" y="17773650"/>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2520"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2521"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522"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523"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524"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525"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526"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527"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528"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529"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530"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531"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532"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533"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534"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535"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536"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537"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538"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539"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540"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541"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38</xdr:row>
      <xdr:rowOff>0</xdr:rowOff>
    </xdr:from>
    <xdr:ext cx="76200" cy="200025"/>
    <xdr:sp macro="" textlink="">
      <xdr:nvSpPr>
        <xdr:cNvPr id="2542"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409575"/>
    <xdr:sp macro="" textlink="">
      <xdr:nvSpPr>
        <xdr:cNvPr id="2543" name="Text Box 1"/>
        <xdr:cNvSpPr txBox="1">
          <a:spLocks noChangeArrowheads="1"/>
        </xdr:cNvSpPr>
      </xdr:nvSpPr>
      <xdr:spPr bwMode="auto">
        <a:xfrm>
          <a:off x="5105400" y="17611725"/>
          <a:ext cx="76200" cy="409575"/>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2544"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2545"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546"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547"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548"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549"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550"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551"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552"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409575"/>
    <xdr:sp macro="" textlink="">
      <xdr:nvSpPr>
        <xdr:cNvPr id="2553" name="Text Box 1"/>
        <xdr:cNvSpPr txBox="1">
          <a:spLocks noChangeArrowheads="1"/>
        </xdr:cNvSpPr>
      </xdr:nvSpPr>
      <xdr:spPr bwMode="auto">
        <a:xfrm>
          <a:off x="5105400" y="17611725"/>
          <a:ext cx="76200" cy="409575"/>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2554"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2555"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556"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557"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558"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559"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560"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561"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562"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563"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564"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565"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566"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567"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568"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569"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570"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571"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572"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573"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574"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575"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576"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409575"/>
    <xdr:sp macro="" textlink="">
      <xdr:nvSpPr>
        <xdr:cNvPr id="2577" name="Text Box 1"/>
        <xdr:cNvSpPr txBox="1">
          <a:spLocks noChangeArrowheads="1"/>
        </xdr:cNvSpPr>
      </xdr:nvSpPr>
      <xdr:spPr bwMode="auto">
        <a:xfrm>
          <a:off x="5105400" y="17773650"/>
          <a:ext cx="76200" cy="409575"/>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2578"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2579"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580"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581"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582"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583"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584"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585"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586"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409575"/>
    <xdr:sp macro="" textlink="">
      <xdr:nvSpPr>
        <xdr:cNvPr id="2587" name="Text Box 1"/>
        <xdr:cNvSpPr txBox="1">
          <a:spLocks noChangeArrowheads="1"/>
        </xdr:cNvSpPr>
      </xdr:nvSpPr>
      <xdr:spPr bwMode="auto">
        <a:xfrm>
          <a:off x="5105400" y="17773650"/>
          <a:ext cx="76200" cy="409575"/>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2588"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2589"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590"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591"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592"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593"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594"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595"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596"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597"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598"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599"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600"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601"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602"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603"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604"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605"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606"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607"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608"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609"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38</xdr:row>
      <xdr:rowOff>0</xdr:rowOff>
    </xdr:from>
    <xdr:ext cx="76200" cy="200025"/>
    <xdr:sp macro="" textlink="">
      <xdr:nvSpPr>
        <xdr:cNvPr id="2610"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409575"/>
    <xdr:sp macro="" textlink="">
      <xdr:nvSpPr>
        <xdr:cNvPr id="2611" name="Text Box 1"/>
        <xdr:cNvSpPr txBox="1">
          <a:spLocks noChangeArrowheads="1"/>
        </xdr:cNvSpPr>
      </xdr:nvSpPr>
      <xdr:spPr bwMode="auto">
        <a:xfrm>
          <a:off x="5819775" y="17611725"/>
          <a:ext cx="76200" cy="409575"/>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2612"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2613"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14"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15"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16"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17"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18"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19"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20"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409575"/>
    <xdr:sp macro="" textlink="">
      <xdr:nvSpPr>
        <xdr:cNvPr id="2621" name="Text Box 1"/>
        <xdr:cNvSpPr txBox="1">
          <a:spLocks noChangeArrowheads="1"/>
        </xdr:cNvSpPr>
      </xdr:nvSpPr>
      <xdr:spPr bwMode="auto">
        <a:xfrm>
          <a:off x="5819775" y="17611725"/>
          <a:ext cx="76200" cy="409575"/>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2622"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2623"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24"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25"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26"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27"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28"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29"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30"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31"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32"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33"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34"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35"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36"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37"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38"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39"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40"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41"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42"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43"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44"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409575"/>
    <xdr:sp macro="" textlink="">
      <xdr:nvSpPr>
        <xdr:cNvPr id="2645" name="Text Box 1"/>
        <xdr:cNvSpPr txBox="1">
          <a:spLocks noChangeArrowheads="1"/>
        </xdr:cNvSpPr>
      </xdr:nvSpPr>
      <xdr:spPr bwMode="auto">
        <a:xfrm>
          <a:off x="5819775" y="17773650"/>
          <a:ext cx="76200" cy="409575"/>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2646"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2647"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48"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49"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50"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51"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52"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53"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54"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409575"/>
    <xdr:sp macro="" textlink="">
      <xdr:nvSpPr>
        <xdr:cNvPr id="2655" name="Text Box 1"/>
        <xdr:cNvSpPr txBox="1">
          <a:spLocks noChangeArrowheads="1"/>
        </xdr:cNvSpPr>
      </xdr:nvSpPr>
      <xdr:spPr bwMode="auto">
        <a:xfrm>
          <a:off x="5819775" y="17773650"/>
          <a:ext cx="76200" cy="409575"/>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2656"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2657"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58"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59"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60"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61"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62"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63"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64"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65"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66"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67"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68"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69"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70"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71"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72"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73"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74"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75"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76"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77"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38</xdr:row>
      <xdr:rowOff>0</xdr:rowOff>
    </xdr:from>
    <xdr:ext cx="76200" cy="200025"/>
    <xdr:sp macro="" textlink="">
      <xdr:nvSpPr>
        <xdr:cNvPr id="2678"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2</xdr:col>
      <xdr:colOff>0</xdr:colOff>
      <xdr:row>30</xdr:row>
      <xdr:rowOff>0</xdr:rowOff>
    </xdr:from>
    <xdr:ext cx="76200" cy="409575"/>
    <xdr:sp macro="" textlink="">
      <xdr:nvSpPr>
        <xdr:cNvPr id="2679"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2</xdr:col>
      <xdr:colOff>0</xdr:colOff>
      <xdr:row>30</xdr:row>
      <xdr:rowOff>0</xdr:rowOff>
    </xdr:from>
    <xdr:ext cx="76200" cy="361950"/>
    <xdr:sp macro="" textlink="">
      <xdr:nvSpPr>
        <xdr:cNvPr id="2680"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30</xdr:row>
      <xdr:rowOff>0</xdr:rowOff>
    </xdr:from>
    <xdr:ext cx="76200" cy="361950"/>
    <xdr:sp macro="" textlink="">
      <xdr:nvSpPr>
        <xdr:cNvPr id="2681"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30</xdr:row>
      <xdr:rowOff>0</xdr:rowOff>
    </xdr:from>
    <xdr:ext cx="76200" cy="200025"/>
    <xdr:sp macro="" textlink="">
      <xdr:nvSpPr>
        <xdr:cNvPr id="268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30</xdr:row>
      <xdr:rowOff>0</xdr:rowOff>
    </xdr:from>
    <xdr:ext cx="76200" cy="200025"/>
    <xdr:sp macro="" textlink="">
      <xdr:nvSpPr>
        <xdr:cNvPr id="268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30</xdr:row>
      <xdr:rowOff>0</xdr:rowOff>
    </xdr:from>
    <xdr:ext cx="76200" cy="200025"/>
    <xdr:sp macro="" textlink="">
      <xdr:nvSpPr>
        <xdr:cNvPr id="268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30</xdr:row>
      <xdr:rowOff>0</xdr:rowOff>
    </xdr:from>
    <xdr:ext cx="76200" cy="200025"/>
    <xdr:sp macro="" textlink="">
      <xdr:nvSpPr>
        <xdr:cNvPr id="268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30</xdr:row>
      <xdr:rowOff>0</xdr:rowOff>
    </xdr:from>
    <xdr:ext cx="76200" cy="200025"/>
    <xdr:sp macro="" textlink="">
      <xdr:nvSpPr>
        <xdr:cNvPr id="268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30</xdr:row>
      <xdr:rowOff>0</xdr:rowOff>
    </xdr:from>
    <xdr:ext cx="76200" cy="200025"/>
    <xdr:sp macro="" textlink="">
      <xdr:nvSpPr>
        <xdr:cNvPr id="268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30</xdr:row>
      <xdr:rowOff>0</xdr:rowOff>
    </xdr:from>
    <xdr:ext cx="76200" cy="200025"/>
    <xdr:sp macro="" textlink="">
      <xdr:nvSpPr>
        <xdr:cNvPr id="268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30</xdr:row>
      <xdr:rowOff>0</xdr:rowOff>
    </xdr:from>
    <xdr:ext cx="76200" cy="409575"/>
    <xdr:sp macro="" textlink="">
      <xdr:nvSpPr>
        <xdr:cNvPr id="2689"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2</xdr:col>
      <xdr:colOff>0</xdr:colOff>
      <xdr:row>30</xdr:row>
      <xdr:rowOff>0</xdr:rowOff>
    </xdr:from>
    <xdr:ext cx="76200" cy="361950"/>
    <xdr:sp macro="" textlink="">
      <xdr:nvSpPr>
        <xdr:cNvPr id="2690"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30</xdr:row>
      <xdr:rowOff>0</xdr:rowOff>
    </xdr:from>
    <xdr:ext cx="76200" cy="361950"/>
    <xdr:sp macro="" textlink="">
      <xdr:nvSpPr>
        <xdr:cNvPr id="2691"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30</xdr:row>
      <xdr:rowOff>0</xdr:rowOff>
    </xdr:from>
    <xdr:ext cx="76200" cy="200025"/>
    <xdr:sp macro="" textlink="">
      <xdr:nvSpPr>
        <xdr:cNvPr id="269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30</xdr:row>
      <xdr:rowOff>0</xdr:rowOff>
    </xdr:from>
    <xdr:ext cx="76200" cy="200025"/>
    <xdr:sp macro="" textlink="">
      <xdr:nvSpPr>
        <xdr:cNvPr id="269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30</xdr:row>
      <xdr:rowOff>0</xdr:rowOff>
    </xdr:from>
    <xdr:ext cx="76200" cy="200025"/>
    <xdr:sp macro="" textlink="">
      <xdr:nvSpPr>
        <xdr:cNvPr id="269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30</xdr:row>
      <xdr:rowOff>0</xdr:rowOff>
    </xdr:from>
    <xdr:ext cx="76200" cy="200025"/>
    <xdr:sp macro="" textlink="">
      <xdr:nvSpPr>
        <xdr:cNvPr id="269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30</xdr:row>
      <xdr:rowOff>0</xdr:rowOff>
    </xdr:from>
    <xdr:ext cx="76200" cy="200025"/>
    <xdr:sp macro="" textlink="">
      <xdr:nvSpPr>
        <xdr:cNvPr id="269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30</xdr:row>
      <xdr:rowOff>0</xdr:rowOff>
    </xdr:from>
    <xdr:ext cx="76200" cy="200025"/>
    <xdr:sp macro="" textlink="">
      <xdr:nvSpPr>
        <xdr:cNvPr id="269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30</xdr:row>
      <xdr:rowOff>0</xdr:rowOff>
    </xdr:from>
    <xdr:ext cx="76200" cy="200025"/>
    <xdr:sp macro="" textlink="">
      <xdr:nvSpPr>
        <xdr:cNvPr id="269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30</xdr:row>
      <xdr:rowOff>0</xdr:rowOff>
    </xdr:from>
    <xdr:ext cx="76200" cy="409575"/>
    <xdr:sp macro="" textlink="">
      <xdr:nvSpPr>
        <xdr:cNvPr id="2699" name="Text Box 1"/>
        <xdr:cNvSpPr txBox="1">
          <a:spLocks noChangeArrowheads="1"/>
        </xdr:cNvSpPr>
      </xdr:nvSpPr>
      <xdr:spPr bwMode="auto">
        <a:xfrm>
          <a:off x="2962275" y="17773650"/>
          <a:ext cx="76200" cy="409575"/>
        </a:xfrm>
        <a:prstGeom prst="rect">
          <a:avLst/>
        </a:prstGeom>
        <a:noFill/>
        <a:ln w="9525">
          <a:noFill/>
          <a:miter lim="800000"/>
          <a:headEnd/>
          <a:tailEnd/>
        </a:ln>
      </xdr:spPr>
    </xdr:sp>
    <xdr:clientData/>
  </xdr:oneCellAnchor>
  <xdr:oneCellAnchor>
    <xdr:from>
      <xdr:col>2</xdr:col>
      <xdr:colOff>0</xdr:colOff>
      <xdr:row>30</xdr:row>
      <xdr:rowOff>0</xdr:rowOff>
    </xdr:from>
    <xdr:ext cx="76200" cy="361950"/>
    <xdr:sp macro="" textlink="">
      <xdr:nvSpPr>
        <xdr:cNvPr id="2700"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30</xdr:row>
      <xdr:rowOff>0</xdr:rowOff>
    </xdr:from>
    <xdr:ext cx="76200" cy="361950"/>
    <xdr:sp macro="" textlink="">
      <xdr:nvSpPr>
        <xdr:cNvPr id="2701"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30</xdr:row>
      <xdr:rowOff>0</xdr:rowOff>
    </xdr:from>
    <xdr:ext cx="76200" cy="200025"/>
    <xdr:sp macro="" textlink="">
      <xdr:nvSpPr>
        <xdr:cNvPr id="270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30</xdr:row>
      <xdr:rowOff>0</xdr:rowOff>
    </xdr:from>
    <xdr:ext cx="76200" cy="200025"/>
    <xdr:sp macro="" textlink="">
      <xdr:nvSpPr>
        <xdr:cNvPr id="2703"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30</xdr:row>
      <xdr:rowOff>0</xdr:rowOff>
    </xdr:from>
    <xdr:ext cx="76200" cy="200025"/>
    <xdr:sp macro="" textlink="">
      <xdr:nvSpPr>
        <xdr:cNvPr id="270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30</xdr:row>
      <xdr:rowOff>0</xdr:rowOff>
    </xdr:from>
    <xdr:ext cx="76200" cy="200025"/>
    <xdr:sp macro="" textlink="">
      <xdr:nvSpPr>
        <xdr:cNvPr id="2705"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30</xdr:row>
      <xdr:rowOff>0</xdr:rowOff>
    </xdr:from>
    <xdr:ext cx="76200" cy="200025"/>
    <xdr:sp macro="" textlink="">
      <xdr:nvSpPr>
        <xdr:cNvPr id="270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30</xdr:row>
      <xdr:rowOff>0</xdr:rowOff>
    </xdr:from>
    <xdr:ext cx="76200" cy="200025"/>
    <xdr:sp macro="" textlink="">
      <xdr:nvSpPr>
        <xdr:cNvPr id="2707"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30</xdr:row>
      <xdr:rowOff>0</xdr:rowOff>
    </xdr:from>
    <xdr:ext cx="76200" cy="200025"/>
    <xdr:sp macro="" textlink="">
      <xdr:nvSpPr>
        <xdr:cNvPr id="270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30</xdr:row>
      <xdr:rowOff>0</xdr:rowOff>
    </xdr:from>
    <xdr:ext cx="76200" cy="409575"/>
    <xdr:sp macro="" textlink="">
      <xdr:nvSpPr>
        <xdr:cNvPr id="2709" name="Text Box 1"/>
        <xdr:cNvSpPr txBox="1">
          <a:spLocks noChangeArrowheads="1"/>
        </xdr:cNvSpPr>
      </xdr:nvSpPr>
      <xdr:spPr bwMode="auto">
        <a:xfrm>
          <a:off x="2962275" y="17773650"/>
          <a:ext cx="76200" cy="409575"/>
        </a:xfrm>
        <a:prstGeom prst="rect">
          <a:avLst/>
        </a:prstGeom>
        <a:noFill/>
        <a:ln w="9525">
          <a:noFill/>
          <a:miter lim="800000"/>
          <a:headEnd/>
          <a:tailEnd/>
        </a:ln>
      </xdr:spPr>
    </xdr:sp>
    <xdr:clientData/>
  </xdr:oneCellAnchor>
  <xdr:oneCellAnchor>
    <xdr:from>
      <xdr:col>2</xdr:col>
      <xdr:colOff>0</xdr:colOff>
      <xdr:row>30</xdr:row>
      <xdr:rowOff>0</xdr:rowOff>
    </xdr:from>
    <xdr:ext cx="76200" cy="361950"/>
    <xdr:sp macro="" textlink="">
      <xdr:nvSpPr>
        <xdr:cNvPr id="2710"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30</xdr:row>
      <xdr:rowOff>0</xdr:rowOff>
    </xdr:from>
    <xdr:ext cx="76200" cy="361950"/>
    <xdr:sp macro="" textlink="">
      <xdr:nvSpPr>
        <xdr:cNvPr id="2711"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30</xdr:row>
      <xdr:rowOff>0</xdr:rowOff>
    </xdr:from>
    <xdr:ext cx="76200" cy="200025"/>
    <xdr:sp macro="" textlink="">
      <xdr:nvSpPr>
        <xdr:cNvPr id="271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30</xdr:row>
      <xdr:rowOff>0</xdr:rowOff>
    </xdr:from>
    <xdr:ext cx="76200" cy="200025"/>
    <xdr:sp macro="" textlink="">
      <xdr:nvSpPr>
        <xdr:cNvPr id="2713"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30</xdr:row>
      <xdr:rowOff>0</xdr:rowOff>
    </xdr:from>
    <xdr:ext cx="76200" cy="200025"/>
    <xdr:sp macro="" textlink="">
      <xdr:nvSpPr>
        <xdr:cNvPr id="271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30</xdr:row>
      <xdr:rowOff>0</xdr:rowOff>
    </xdr:from>
    <xdr:ext cx="76200" cy="200025"/>
    <xdr:sp macro="" textlink="">
      <xdr:nvSpPr>
        <xdr:cNvPr id="2715"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30</xdr:row>
      <xdr:rowOff>0</xdr:rowOff>
    </xdr:from>
    <xdr:ext cx="76200" cy="200025"/>
    <xdr:sp macro="" textlink="">
      <xdr:nvSpPr>
        <xdr:cNvPr id="271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30</xdr:row>
      <xdr:rowOff>0</xdr:rowOff>
    </xdr:from>
    <xdr:ext cx="76200" cy="200025"/>
    <xdr:sp macro="" textlink="">
      <xdr:nvSpPr>
        <xdr:cNvPr id="2717"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30</xdr:row>
      <xdr:rowOff>0</xdr:rowOff>
    </xdr:from>
    <xdr:ext cx="76200" cy="200025"/>
    <xdr:sp macro="" textlink="">
      <xdr:nvSpPr>
        <xdr:cNvPr id="271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409575"/>
    <xdr:sp macro="" textlink="">
      <xdr:nvSpPr>
        <xdr:cNvPr id="2719" name="Text Box 1"/>
        <xdr:cNvSpPr txBox="1">
          <a:spLocks noChangeArrowheads="1"/>
        </xdr:cNvSpPr>
      </xdr:nvSpPr>
      <xdr:spPr bwMode="auto">
        <a:xfrm>
          <a:off x="3676650" y="17611725"/>
          <a:ext cx="76200" cy="409575"/>
        </a:xfrm>
        <a:prstGeom prst="rect">
          <a:avLst/>
        </a:prstGeom>
        <a:noFill/>
        <a:ln w="9525">
          <a:noFill/>
          <a:miter lim="800000"/>
          <a:headEnd/>
          <a:tailEnd/>
        </a:ln>
      </xdr:spPr>
    </xdr:sp>
    <xdr:clientData/>
  </xdr:oneCellAnchor>
  <xdr:oneCellAnchor>
    <xdr:from>
      <xdr:col>3</xdr:col>
      <xdr:colOff>0</xdr:colOff>
      <xdr:row>30</xdr:row>
      <xdr:rowOff>0</xdr:rowOff>
    </xdr:from>
    <xdr:ext cx="76200" cy="361950"/>
    <xdr:sp macro="" textlink="">
      <xdr:nvSpPr>
        <xdr:cNvPr id="2720"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30</xdr:row>
      <xdr:rowOff>0</xdr:rowOff>
    </xdr:from>
    <xdr:ext cx="76200" cy="361950"/>
    <xdr:sp macro="" textlink="">
      <xdr:nvSpPr>
        <xdr:cNvPr id="2721"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22"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23"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24"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25"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26"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27"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28"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409575"/>
    <xdr:sp macro="" textlink="">
      <xdr:nvSpPr>
        <xdr:cNvPr id="2729" name="Text Box 1"/>
        <xdr:cNvSpPr txBox="1">
          <a:spLocks noChangeArrowheads="1"/>
        </xdr:cNvSpPr>
      </xdr:nvSpPr>
      <xdr:spPr bwMode="auto">
        <a:xfrm>
          <a:off x="3676650" y="17611725"/>
          <a:ext cx="76200" cy="409575"/>
        </a:xfrm>
        <a:prstGeom prst="rect">
          <a:avLst/>
        </a:prstGeom>
        <a:noFill/>
        <a:ln w="9525">
          <a:noFill/>
          <a:miter lim="800000"/>
          <a:headEnd/>
          <a:tailEnd/>
        </a:ln>
      </xdr:spPr>
    </xdr:sp>
    <xdr:clientData/>
  </xdr:oneCellAnchor>
  <xdr:oneCellAnchor>
    <xdr:from>
      <xdr:col>3</xdr:col>
      <xdr:colOff>0</xdr:colOff>
      <xdr:row>30</xdr:row>
      <xdr:rowOff>0</xdr:rowOff>
    </xdr:from>
    <xdr:ext cx="76200" cy="361950"/>
    <xdr:sp macro="" textlink="">
      <xdr:nvSpPr>
        <xdr:cNvPr id="2730"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30</xdr:row>
      <xdr:rowOff>0</xdr:rowOff>
    </xdr:from>
    <xdr:ext cx="76200" cy="361950"/>
    <xdr:sp macro="" textlink="">
      <xdr:nvSpPr>
        <xdr:cNvPr id="2731"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32"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33"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34"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35"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36"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37"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38"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39"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40"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41"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42"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43"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44"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45"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46"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47"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48"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49"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50"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51"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52"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409575"/>
    <xdr:sp macro="" textlink="">
      <xdr:nvSpPr>
        <xdr:cNvPr id="2753" name="Text Box 1"/>
        <xdr:cNvSpPr txBox="1">
          <a:spLocks noChangeArrowheads="1"/>
        </xdr:cNvSpPr>
      </xdr:nvSpPr>
      <xdr:spPr bwMode="auto">
        <a:xfrm>
          <a:off x="3676650" y="17773650"/>
          <a:ext cx="76200" cy="409575"/>
        </a:xfrm>
        <a:prstGeom prst="rect">
          <a:avLst/>
        </a:prstGeom>
        <a:noFill/>
        <a:ln w="9525">
          <a:noFill/>
          <a:miter lim="800000"/>
          <a:headEnd/>
          <a:tailEnd/>
        </a:ln>
      </xdr:spPr>
    </xdr:sp>
    <xdr:clientData/>
  </xdr:oneCellAnchor>
  <xdr:oneCellAnchor>
    <xdr:from>
      <xdr:col>3</xdr:col>
      <xdr:colOff>0</xdr:colOff>
      <xdr:row>30</xdr:row>
      <xdr:rowOff>0</xdr:rowOff>
    </xdr:from>
    <xdr:ext cx="76200" cy="361950"/>
    <xdr:sp macro="" textlink="">
      <xdr:nvSpPr>
        <xdr:cNvPr id="2754"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30</xdr:row>
      <xdr:rowOff>0</xdr:rowOff>
    </xdr:from>
    <xdr:ext cx="76200" cy="361950"/>
    <xdr:sp macro="" textlink="">
      <xdr:nvSpPr>
        <xdr:cNvPr id="2755"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56"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57"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58"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59"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60"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61"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62"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409575"/>
    <xdr:sp macro="" textlink="">
      <xdr:nvSpPr>
        <xdr:cNvPr id="2763" name="Text Box 1"/>
        <xdr:cNvSpPr txBox="1">
          <a:spLocks noChangeArrowheads="1"/>
        </xdr:cNvSpPr>
      </xdr:nvSpPr>
      <xdr:spPr bwMode="auto">
        <a:xfrm>
          <a:off x="3676650" y="17773650"/>
          <a:ext cx="76200" cy="409575"/>
        </a:xfrm>
        <a:prstGeom prst="rect">
          <a:avLst/>
        </a:prstGeom>
        <a:noFill/>
        <a:ln w="9525">
          <a:noFill/>
          <a:miter lim="800000"/>
          <a:headEnd/>
          <a:tailEnd/>
        </a:ln>
      </xdr:spPr>
    </xdr:sp>
    <xdr:clientData/>
  </xdr:oneCellAnchor>
  <xdr:oneCellAnchor>
    <xdr:from>
      <xdr:col>3</xdr:col>
      <xdr:colOff>0</xdr:colOff>
      <xdr:row>30</xdr:row>
      <xdr:rowOff>0</xdr:rowOff>
    </xdr:from>
    <xdr:ext cx="76200" cy="361950"/>
    <xdr:sp macro="" textlink="">
      <xdr:nvSpPr>
        <xdr:cNvPr id="2764"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30</xdr:row>
      <xdr:rowOff>0</xdr:rowOff>
    </xdr:from>
    <xdr:ext cx="76200" cy="361950"/>
    <xdr:sp macro="" textlink="">
      <xdr:nvSpPr>
        <xdr:cNvPr id="2765"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66"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67"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68"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69"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70"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71"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72"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73"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74"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75"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76"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77"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78"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79"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80"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81"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82"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83"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84"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85"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30</xdr:row>
      <xdr:rowOff>0</xdr:rowOff>
    </xdr:from>
    <xdr:ext cx="76200" cy="200025"/>
    <xdr:sp macro="" textlink="">
      <xdr:nvSpPr>
        <xdr:cNvPr id="2786"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409575"/>
    <xdr:sp macro="" textlink="">
      <xdr:nvSpPr>
        <xdr:cNvPr id="2787" name="Text Box 1"/>
        <xdr:cNvSpPr txBox="1">
          <a:spLocks noChangeArrowheads="1"/>
        </xdr:cNvSpPr>
      </xdr:nvSpPr>
      <xdr:spPr bwMode="auto">
        <a:xfrm>
          <a:off x="4391025" y="17611725"/>
          <a:ext cx="76200" cy="409575"/>
        </a:xfrm>
        <a:prstGeom prst="rect">
          <a:avLst/>
        </a:prstGeom>
        <a:noFill/>
        <a:ln w="9525">
          <a:noFill/>
          <a:miter lim="800000"/>
          <a:headEnd/>
          <a:tailEnd/>
        </a:ln>
      </xdr:spPr>
    </xdr:sp>
    <xdr:clientData/>
  </xdr:oneCellAnchor>
  <xdr:oneCellAnchor>
    <xdr:from>
      <xdr:col>4</xdr:col>
      <xdr:colOff>0</xdr:colOff>
      <xdr:row>30</xdr:row>
      <xdr:rowOff>0</xdr:rowOff>
    </xdr:from>
    <xdr:ext cx="76200" cy="361950"/>
    <xdr:sp macro="" textlink="">
      <xdr:nvSpPr>
        <xdr:cNvPr id="2788"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30</xdr:row>
      <xdr:rowOff>0</xdr:rowOff>
    </xdr:from>
    <xdr:ext cx="76200" cy="361950"/>
    <xdr:sp macro="" textlink="">
      <xdr:nvSpPr>
        <xdr:cNvPr id="2789"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790"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791"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792"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793"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794"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795"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796"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409575"/>
    <xdr:sp macro="" textlink="">
      <xdr:nvSpPr>
        <xdr:cNvPr id="2797" name="Text Box 1"/>
        <xdr:cNvSpPr txBox="1">
          <a:spLocks noChangeArrowheads="1"/>
        </xdr:cNvSpPr>
      </xdr:nvSpPr>
      <xdr:spPr bwMode="auto">
        <a:xfrm>
          <a:off x="4391025" y="17611725"/>
          <a:ext cx="76200" cy="409575"/>
        </a:xfrm>
        <a:prstGeom prst="rect">
          <a:avLst/>
        </a:prstGeom>
        <a:noFill/>
        <a:ln w="9525">
          <a:noFill/>
          <a:miter lim="800000"/>
          <a:headEnd/>
          <a:tailEnd/>
        </a:ln>
      </xdr:spPr>
    </xdr:sp>
    <xdr:clientData/>
  </xdr:oneCellAnchor>
  <xdr:oneCellAnchor>
    <xdr:from>
      <xdr:col>4</xdr:col>
      <xdr:colOff>0</xdr:colOff>
      <xdr:row>30</xdr:row>
      <xdr:rowOff>0</xdr:rowOff>
    </xdr:from>
    <xdr:ext cx="76200" cy="361950"/>
    <xdr:sp macro="" textlink="">
      <xdr:nvSpPr>
        <xdr:cNvPr id="2798"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30</xdr:row>
      <xdr:rowOff>0</xdr:rowOff>
    </xdr:from>
    <xdr:ext cx="76200" cy="361950"/>
    <xdr:sp macro="" textlink="">
      <xdr:nvSpPr>
        <xdr:cNvPr id="2799"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800"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801"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802"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803"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804"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805"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806"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807"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808"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809"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810"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811"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812"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813"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814"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815"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816"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817"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818"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819"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820"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409575"/>
    <xdr:sp macro="" textlink="">
      <xdr:nvSpPr>
        <xdr:cNvPr id="2821" name="Text Box 1"/>
        <xdr:cNvSpPr txBox="1">
          <a:spLocks noChangeArrowheads="1"/>
        </xdr:cNvSpPr>
      </xdr:nvSpPr>
      <xdr:spPr bwMode="auto">
        <a:xfrm>
          <a:off x="4391025" y="17773650"/>
          <a:ext cx="76200" cy="409575"/>
        </a:xfrm>
        <a:prstGeom prst="rect">
          <a:avLst/>
        </a:prstGeom>
        <a:noFill/>
        <a:ln w="9525">
          <a:noFill/>
          <a:miter lim="800000"/>
          <a:headEnd/>
          <a:tailEnd/>
        </a:ln>
      </xdr:spPr>
    </xdr:sp>
    <xdr:clientData/>
  </xdr:oneCellAnchor>
  <xdr:oneCellAnchor>
    <xdr:from>
      <xdr:col>4</xdr:col>
      <xdr:colOff>0</xdr:colOff>
      <xdr:row>30</xdr:row>
      <xdr:rowOff>0</xdr:rowOff>
    </xdr:from>
    <xdr:ext cx="76200" cy="361950"/>
    <xdr:sp macro="" textlink="">
      <xdr:nvSpPr>
        <xdr:cNvPr id="2822"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30</xdr:row>
      <xdr:rowOff>0</xdr:rowOff>
    </xdr:from>
    <xdr:ext cx="76200" cy="361950"/>
    <xdr:sp macro="" textlink="">
      <xdr:nvSpPr>
        <xdr:cNvPr id="2823"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824"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825"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826"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827"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828"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829"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830"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409575"/>
    <xdr:sp macro="" textlink="">
      <xdr:nvSpPr>
        <xdr:cNvPr id="2831" name="Text Box 1"/>
        <xdr:cNvSpPr txBox="1">
          <a:spLocks noChangeArrowheads="1"/>
        </xdr:cNvSpPr>
      </xdr:nvSpPr>
      <xdr:spPr bwMode="auto">
        <a:xfrm>
          <a:off x="4391025" y="17773650"/>
          <a:ext cx="76200" cy="409575"/>
        </a:xfrm>
        <a:prstGeom prst="rect">
          <a:avLst/>
        </a:prstGeom>
        <a:noFill/>
        <a:ln w="9525">
          <a:noFill/>
          <a:miter lim="800000"/>
          <a:headEnd/>
          <a:tailEnd/>
        </a:ln>
      </xdr:spPr>
    </xdr:sp>
    <xdr:clientData/>
  </xdr:oneCellAnchor>
  <xdr:oneCellAnchor>
    <xdr:from>
      <xdr:col>4</xdr:col>
      <xdr:colOff>0</xdr:colOff>
      <xdr:row>30</xdr:row>
      <xdr:rowOff>0</xdr:rowOff>
    </xdr:from>
    <xdr:ext cx="76200" cy="361950"/>
    <xdr:sp macro="" textlink="">
      <xdr:nvSpPr>
        <xdr:cNvPr id="2832"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30</xdr:row>
      <xdr:rowOff>0</xdr:rowOff>
    </xdr:from>
    <xdr:ext cx="76200" cy="361950"/>
    <xdr:sp macro="" textlink="">
      <xdr:nvSpPr>
        <xdr:cNvPr id="2833"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834"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835"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836"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837"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838"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839"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840"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841"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842"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843"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844"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845"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846"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847"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848"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849"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850"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851"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852"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853"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30</xdr:row>
      <xdr:rowOff>0</xdr:rowOff>
    </xdr:from>
    <xdr:ext cx="76200" cy="200025"/>
    <xdr:sp macro="" textlink="">
      <xdr:nvSpPr>
        <xdr:cNvPr id="2854"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409575"/>
    <xdr:sp macro="" textlink="">
      <xdr:nvSpPr>
        <xdr:cNvPr id="2855" name="Text Box 1"/>
        <xdr:cNvSpPr txBox="1">
          <a:spLocks noChangeArrowheads="1"/>
        </xdr:cNvSpPr>
      </xdr:nvSpPr>
      <xdr:spPr bwMode="auto">
        <a:xfrm>
          <a:off x="5105400" y="17611725"/>
          <a:ext cx="76200" cy="409575"/>
        </a:xfrm>
        <a:prstGeom prst="rect">
          <a:avLst/>
        </a:prstGeom>
        <a:noFill/>
        <a:ln w="9525">
          <a:noFill/>
          <a:miter lim="800000"/>
          <a:headEnd/>
          <a:tailEnd/>
        </a:ln>
      </xdr:spPr>
    </xdr:sp>
    <xdr:clientData/>
  </xdr:oneCellAnchor>
  <xdr:oneCellAnchor>
    <xdr:from>
      <xdr:col>5</xdr:col>
      <xdr:colOff>0</xdr:colOff>
      <xdr:row>30</xdr:row>
      <xdr:rowOff>0</xdr:rowOff>
    </xdr:from>
    <xdr:ext cx="76200" cy="361950"/>
    <xdr:sp macro="" textlink="">
      <xdr:nvSpPr>
        <xdr:cNvPr id="2856"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30</xdr:row>
      <xdr:rowOff>0</xdr:rowOff>
    </xdr:from>
    <xdr:ext cx="76200" cy="361950"/>
    <xdr:sp macro="" textlink="">
      <xdr:nvSpPr>
        <xdr:cNvPr id="2857"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858"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859"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860"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861"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862"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863"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864"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409575"/>
    <xdr:sp macro="" textlink="">
      <xdr:nvSpPr>
        <xdr:cNvPr id="2865" name="Text Box 1"/>
        <xdr:cNvSpPr txBox="1">
          <a:spLocks noChangeArrowheads="1"/>
        </xdr:cNvSpPr>
      </xdr:nvSpPr>
      <xdr:spPr bwMode="auto">
        <a:xfrm>
          <a:off x="5105400" y="17611725"/>
          <a:ext cx="76200" cy="409575"/>
        </a:xfrm>
        <a:prstGeom prst="rect">
          <a:avLst/>
        </a:prstGeom>
        <a:noFill/>
        <a:ln w="9525">
          <a:noFill/>
          <a:miter lim="800000"/>
          <a:headEnd/>
          <a:tailEnd/>
        </a:ln>
      </xdr:spPr>
    </xdr:sp>
    <xdr:clientData/>
  </xdr:oneCellAnchor>
  <xdr:oneCellAnchor>
    <xdr:from>
      <xdr:col>5</xdr:col>
      <xdr:colOff>0</xdr:colOff>
      <xdr:row>30</xdr:row>
      <xdr:rowOff>0</xdr:rowOff>
    </xdr:from>
    <xdr:ext cx="76200" cy="361950"/>
    <xdr:sp macro="" textlink="">
      <xdr:nvSpPr>
        <xdr:cNvPr id="2866"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30</xdr:row>
      <xdr:rowOff>0</xdr:rowOff>
    </xdr:from>
    <xdr:ext cx="76200" cy="361950"/>
    <xdr:sp macro="" textlink="">
      <xdr:nvSpPr>
        <xdr:cNvPr id="2867"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868"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869"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870"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871"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872"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873"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874"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875"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876"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877"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878"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879"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880"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881"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882"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883"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884"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885"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886"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887"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888"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409575"/>
    <xdr:sp macro="" textlink="">
      <xdr:nvSpPr>
        <xdr:cNvPr id="2889" name="Text Box 1"/>
        <xdr:cNvSpPr txBox="1">
          <a:spLocks noChangeArrowheads="1"/>
        </xdr:cNvSpPr>
      </xdr:nvSpPr>
      <xdr:spPr bwMode="auto">
        <a:xfrm>
          <a:off x="5105400" y="17773650"/>
          <a:ext cx="76200" cy="409575"/>
        </a:xfrm>
        <a:prstGeom prst="rect">
          <a:avLst/>
        </a:prstGeom>
        <a:noFill/>
        <a:ln w="9525">
          <a:noFill/>
          <a:miter lim="800000"/>
          <a:headEnd/>
          <a:tailEnd/>
        </a:ln>
      </xdr:spPr>
    </xdr:sp>
    <xdr:clientData/>
  </xdr:oneCellAnchor>
  <xdr:oneCellAnchor>
    <xdr:from>
      <xdr:col>5</xdr:col>
      <xdr:colOff>0</xdr:colOff>
      <xdr:row>30</xdr:row>
      <xdr:rowOff>0</xdr:rowOff>
    </xdr:from>
    <xdr:ext cx="76200" cy="361950"/>
    <xdr:sp macro="" textlink="">
      <xdr:nvSpPr>
        <xdr:cNvPr id="2890"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30</xdr:row>
      <xdr:rowOff>0</xdr:rowOff>
    </xdr:from>
    <xdr:ext cx="76200" cy="361950"/>
    <xdr:sp macro="" textlink="">
      <xdr:nvSpPr>
        <xdr:cNvPr id="2891"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892"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893"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894"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895"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896"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897"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898"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409575"/>
    <xdr:sp macro="" textlink="">
      <xdr:nvSpPr>
        <xdr:cNvPr id="2899" name="Text Box 1"/>
        <xdr:cNvSpPr txBox="1">
          <a:spLocks noChangeArrowheads="1"/>
        </xdr:cNvSpPr>
      </xdr:nvSpPr>
      <xdr:spPr bwMode="auto">
        <a:xfrm>
          <a:off x="5105400" y="17773650"/>
          <a:ext cx="76200" cy="409575"/>
        </a:xfrm>
        <a:prstGeom prst="rect">
          <a:avLst/>
        </a:prstGeom>
        <a:noFill/>
        <a:ln w="9525">
          <a:noFill/>
          <a:miter lim="800000"/>
          <a:headEnd/>
          <a:tailEnd/>
        </a:ln>
      </xdr:spPr>
    </xdr:sp>
    <xdr:clientData/>
  </xdr:oneCellAnchor>
  <xdr:oneCellAnchor>
    <xdr:from>
      <xdr:col>5</xdr:col>
      <xdr:colOff>0</xdr:colOff>
      <xdr:row>30</xdr:row>
      <xdr:rowOff>0</xdr:rowOff>
    </xdr:from>
    <xdr:ext cx="76200" cy="361950"/>
    <xdr:sp macro="" textlink="">
      <xdr:nvSpPr>
        <xdr:cNvPr id="2900"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30</xdr:row>
      <xdr:rowOff>0</xdr:rowOff>
    </xdr:from>
    <xdr:ext cx="76200" cy="361950"/>
    <xdr:sp macro="" textlink="">
      <xdr:nvSpPr>
        <xdr:cNvPr id="2901"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902"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903"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904"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905"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906"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907"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908"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909"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910"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911"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912"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913"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914"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915"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916"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917"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918"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919"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920"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921"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30</xdr:row>
      <xdr:rowOff>0</xdr:rowOff>
    </xdr:from>
    <xdr:ext cx="76200" cy="200025"/>
    <xdr:sp macro="" textlink="">
      <xdr:nvSpPr>
        <xdr:cNvPr id="2922"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409575"/>
    <xdr:sp macro="" textlink="">
      <xdr:nvSpPr>
        <xdr:cNvPr id="2923" name="Text Box 1"/>
        <xdr:cNvSpPr txBox="1">
          <a:spLocks noChangeArrowheads="1"/>
        </xdr:cNvSpPr>
      </xdr:nvSpPr>
      <xdr:spPr bwMode="auto">
        <a:xfrm>
          <a:off x="5819775" y="17611725"/>
          <a:ext cx="76200" cy="409575"/>
        </a:xfrm>
        <a:prstGeom prst="rect">
          <a:avLst/>
        </a:prstGeom>
        <a:noFill/>
        <a:ln w="9525">
          <a:noFill/>
          <a:miter lim="800000"/>
          <a:headEnd/>
          <a:tailEnd/>
        </a:ln>
      </xdr:spPr>
    </xdr:sp>
    <xdr:clientData/>
  </xdr:oneCellAnchor>
  <xdr:oneCellAnchor>
    <xdr:from>
      <xdr:col>6</xdr:col>
      <xdr:colOff>0</xdr:colOff>
      <xdr:row>30</xdr:row>
      <xdr:rowOff>0</xdr:rowOff>
    </xdr:from>
    <xdr:ext cx="76200" cy="361950"/>
    <xdr:sp macro="" textlink="">
      <xdr:nvSpPr>
        <xdr:cNvPr id="2924"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30</xdr:row>
      <xdr:rowOff>0</xdr:rowOff>
    </xdr:from>
    <xdr:ext cx="76200" cy="361950"/>
    <xdr:sp macro="" textlink="">
      <xdr:nvSpPr>
        <xdr:cNvPr id="2925"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26"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27"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28"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29"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30"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31"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32"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409575"/>
    <xdr:sp macro="" textlink="">
      <xdr:nvSpPr>
        <xdr:cNvPr id="2933" name="Text Box 1"/>
        <xdr:cNvSpPr txBox="1">
          <a:spLocks noChangeArrowheads="1"/>
        </xdr:cNvSpPr>
      </xdr:nvSpPr>
      <xdr:spPr bwMode="auto">
        <a:xfrm>
          <a:off x="5819775" y="17611725"/>
          <a:ext cx="76200" cy="409575"/>
        </a:xfrm>
        <a:prstGeom prst="rect">
          <a:avLst/>
        </a:prstGeom>
        <a:noFill/>
        <a:ln w="9525">
          <a:noFill/>
          <a:miter lim="800000"/>
          <a:headEnd/>
          <a:tailEnd/>
        </a:ln>
      </xdr:spPr>
    </xdr:sp>
    <xdr:clientData/>
  </xdr:oneCellAnchor>
  <xdr:oneCellAnchor>
    <xdr:from>
      <xdr:col>6</xdr:col>
      <xdr:colOff>0</xdr:colOff>
      <xdr:row>30</xdr:row>
      <xdr:rowOff>0</xdr:rowOff>
    </xdr:from>
    <xdr:ext cx="76200" cy="361950"/>
    <xdr:sp macro="" textlink="">
      <xdr:nvSpPr>
        <xdr:cNvPr id="2934"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30</xdr:row>
      <xdr:rowOff>0</xdr:rowOff>
    </xdr:from>
    <xdr:ext cx="76200" cy="361950"/>
    <xdr:sp macro="" textlink="">
      <xdr:nvSpPr>
        <xdr:cNvPr id="2935"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36"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37"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38"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39"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40"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41"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42"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43"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44"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45"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46"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47"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48"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49"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50"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51"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52"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53"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54"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55"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56"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409575"/>
    <xdr:sp macro="" textlink="">
      <xdr:nvSpPr>
        <xdr:cNvPr id="2957" name="Text Box 1"/>
        <xdr:cNvSpPr txBox="1">
          <a:spLocks noChangeArrowheads="1"/>
        </xdr:cNvSpPr>
      </xdr:nvSpPr>
      <xdr:spPr bwMode="auto">
        <a:xfrm>
          <a:off x="5819775" y="17773650"/>
          <a:ext cx="76200" cy="409575"/>
        </a:xfrm>
        <a:prstGeom prst="rect">
          <a:avLst/>
        </a:prstGeom>
        <a:noFill/>
        <a:ln w="9525">
          <a:noFill/>
          <a:miter lim="800000"/>
          <a:headEnd/>
          <a:tailEnd/>
        </a:ln>
      </xdr:spPr>
    </xdr:sp>
    <xdr:clientData/>
  </xdr:oneCellAnchor>
  <xdr:oneCellAnchor>
    <xdr:from>
      <xdr:col>6</xdr:col>
      <xdr:colOff>0</xdr:colOff>
      <xdr:row>30</xdr:row>
      <xdr:rowOff>0</xdr:rowOff>
    </xdr:from>
    <xdr:ext cx="76200" cy="361950"/>
    <xdr:sp macro="" textlink="">
      <xdr:nvSpPr>
        <xdr:cNvPr id="2958"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30</xdr:row>
      <xdr:rowOff>0</xdr:rowOff>
    </xdr:from>
    <xdr:ext cx="76200" cy="361950"/>
    <xdr:sp macro="" textlink="">
      <xdr:nvSpPr>
        <xdr:cNvPr id="2959"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60"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61"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62"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63"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64"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65"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66"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409575"/>
    <xdr:sp macro="" textlink="">
      <xdr:nvSpPr>
        <xdr:cNvPr id="2967" name="Text Box 1"/>
        <xdr:cNvSpPr txBox="1">
          <a:spLocks noChangeArrowheads="1"/>
        </xdr:cNvSpPr>
      </xdr:nvSpPr>
      <xdr:spPr bwMode="auto">
        <a:xfrm>
          <a:off x="5819775" y="17773650"/>
          <a:ext cx="76200" cy="409575"/>
        </a:xfrm>
        <a:prstGeom prst="rect">
          <a:avLst/>
        </a:prstGeom>
        <a:noFill/>
        <a:ln w="9525">
          <a:noFill/>
          <a:miter lim="800000"/>
          <a:headEnd/>
          <a:tailEnd/>
        </a:ln>
      </xdr:spPr>
    </xdr:sp>
    <xdr:clientData/>
  </xdr:oneCellAnchor>
  <xdr:oneCellAnchor>
    <xdr:from>
      <xdr:col>6</xdr:col>
      <xdr:colOff>0</xdr:colOff>
      <xdr:row>30</xdr:row>
      <xdr:rowOff>0</xdr:rowOff>
    </xdr:from>
    <xdr:ext cx="76200" cy="361950"/>
    <xdr:sp macro="" textlink="">
      <xdr:nvSpPr>
        <xdr:cNvPr id="2968"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30</xdr:row>
      <xdr:rowOff>0</xdr:rowOff>
    </xdr:from>
    <xdr:ext cx="76200" cy="361950"/>
    <xdr:sp macro="" textlink="">
      <xdr:nvSpPr>
        <xdr:cNvPr id="2969"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70"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71"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72"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73"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74"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75"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76"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77"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78"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79"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80"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81"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82"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83"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84"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85"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86"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87"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88"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89"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30</xdr:row>
      <xdr:rowOff>0</xdr:rowOff>
    </xdr:from>
    <xdr:ext cx="76200" cy="200025"/>
    <xdr:sp macro="" textlink="">
      <xdr:nvSpPr>
        <xdr:cNvPr id="2990"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twoCellAnchor editAs="oneCell">
    <xdr:from>
      <xdr:col>1</xdr:col>
      <xdr:colOff>104775</xdr:colOff>
      <xdr:row>0</xdr:row>
      <xdr:rowOff>76200</xdr:rowOff>
    </xdr:from>
    <xdr:to>
      <xdr:col>1</xdr:col>
      <xdr:colOff>1332865</xdr:colOff>
      <xdr:row>0</xdr:row>
      <xdr:rowOff>657225</xdr:rowOff>
    </xdr:to>
    <xdr:pic>
      <xdr:nvPicPr>
        <xdr:cNvPr id="2991" name="Picture 2990"/>
        <xdr:cNvPicPr/>
      </xdr:nvPicPr>
      <xdr:blipFill>
        <a:blip xmlns:r="http://schemas.openxmlformats.org/officeDocument/2006/relationships" r:embed="rId1"/>
        <a:stretch>
          <a:fillRect/>
        </a:stretch>
      </xdr:blipFill>
      <xdr:spPr>
        <a:xfrm>
          <a:off x="352425" y="76200"/>
          <a:ext cx="1228090" cy="581025"/>
        </a:xfrm>
        <a:prstGeom prst="rect">
          <a:avLst/>
        </a:prstGeom>
      </xdr:spPr>
    </xdr:pic>
    <xdr:clientData/>
  </xdr:twoCellAnchor>
  <xdr:oneCellAnchor>
    <xdr:from>
      <xdr:col>6</xdr:col>
      <xdr:colOff>628650</xdr:colOff>
      <xdr:row>32</xdr:row>
      <xdr:rowOff>114300</xdr:rowOff>
    </xdr:from>
    <xdr:ext cx="76200" cy="247650"/>
    <xdr:sp macro="" textlink="">
      <xdr:nvSpPr>
        <xdr:cNvPr id="2992" name="Text Box 1"/>
        <xdr:cNvSpPr txBox="1">
          <a:spLocks noChangeArrowheads="1"/>
        </xdr:cNvSpPr>
      </xdr:nvSpPr>
      <xdr:spPr bwMode="auto">
        <a:xfrm>
          <a:off x="7543800" y="8086725"/>
          <a:ext cx="76200" cy="247650"/>
        </a:xfrm>
        <a:prstGeom prst="rect">
          <a:avLst/>
        </a:prstGeom>
        <a:noFill/>
        <a:ln w="9525">
          <a:noFill/>
          <a:miter lim="800000"/>
          <a:headEnd/>
          <a:tailEnd/>
        </a:ln>
      </xdr:spPr>
    </xdr:sp>
    <xdr:clientData/>
  </xdr:oneCellAnchor>
  <xdr:oneCellAnchor>
    <xdr:from>
      <xdr:col>7</xdr:col>
      <xdr:colOff>19050</xdr:colOff>
      <xdr:row>32</xdr:row>
      <xdr:rowOff>95250</xdr:rowOff>
    </xdr:from>
    <xdr:ext cx="76200" cy="361950"/>
    <xdr:sp macro="" textlink="">
      <xdr:nvSpPr>
        <xdr:cNvPr id="2993" name="Text Box 1"/>
        <xdr:cNvSpPr txBox="1">
          <a:spLocks noChangeArrowheads="1"/>
        </xdr:cNvSpPr>
      </xdr:nvSpPr>
      <xdr:spPr bwMode="auto">
        <a:xfrm>
          <a:off x="7648575" y="80676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247650"/>
    <xdr:sp macro="" textlink="">
      <xdr:nvSpPr>
        <xdr:cNvPr id="2994"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2995"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247650"/>
    <xdr:sp macro="" textlink="">
      <xdr:nvSpPr>
        <xdr:cNvPr id="2996"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2997"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247650"/>
    <xdr:sp macro="" textlink="">
      <xdr:nvSpPr>
        <xdr:cNvPr id="2998"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2999"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247650"/>
    <xdr:sp macro="" textlink="">
      <xdr:nvSpPr>
        <xdr:cNvPr id="3000"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3001"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247650"/>
    <xdr:sp macro="" textlink="">
      <xdr:nvSpPr>
        <xdr:cNvPr id="3002"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3003"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247650"/>
    <xdr:sp macro="" textlink="">
      <xdr:nvSpPr>
        <xdr:cNvPr id="3004"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3005"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247650"/>
    <xdr:sp macro="" textlink="">
      <xdr:nvSpPr>
        <xdr:cNvPr id="3006"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3007"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247650"/>
    <xdr:sp macro="" textlink="">
      <xdr:nvSpPr>
        <xdr:cNvPr id="3008"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3009"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247650"/>
    <xdr:sp macro="" textlink="">
      <xdr:nvSpPr>
        <xdr:cNvPr id="3010"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3011"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247650"/>
    <xdr:sp macro="" textlink="">
      <xdr:nvSpPr>
        <xdr:cNvPr id="3012"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3013"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247650"/>
    <xdr:sp macro="" textlink="">
      <xdr:nvSpPr>
        <xdr:cNvPr id="3014"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3015"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247650"/>
    <xdr:sp macro="" textlink="">
      <xdr:nvSpPr>
        <xdr:cNvPr id="3016"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3017"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247650"/>
    <xdr:sp macro="" textlink="">
      <xdr:nvSpPr>
        <xdr:cNvPr id="3018"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3019"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247650"/>
    <xdr:sp macro="" textlink="">
      <xdr:nvSpPr>
        <xdr:cNvPr id="3020"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3021"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247650"/>
    <xdr:sp macro="" textlink="">
      <xdr:nvSpPr>
        <xdr:cNvPr id="3022"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3023"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247650"/>
    <xdr:sp macro="" textlink="">
      <xdr:nvSpPr>
        <xdr:cNvPr id="3024"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3025"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247650"/>
    <xdr:sp macro="" textlink="">
      <xdr:nvSpPr>
        <xdr:cNvPr id="3026"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3027"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247650"/>
    <xdr:sp macro="" textlink="">
      <xdr:nvSpPr>
        <xdr:cNvPr id="3028"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3029"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247650"/>
    <xdr:sp macro="" textlink="">
      <xdr:nvSpPr>
        <xdr:cNvPr id="3030"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3031"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247650"/>
    <xdr:sp macro="" textlink="">
      <xdr:nvSpPr>
        <xdr:cNvPr id="3032"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3033"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247650"/>
    <xdr:sp macro="" textlink="">
      <xdr:nvSpPr>
        <xdr:cNvPr id="3034"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3035"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247650"/>
    <xdr:sp macro="" textlink="">
      <xdr:nvSpPr>
        <xdr:cNvPr id="3036"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3037"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247650"/>
    <xdr:sp macro="" textlink="">
      <xdr:nvSpPr>
        <xdr:cNvPr id="3038"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3039"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247650"/>
    <xdr:sp macro="" textlink="">
      <xdr:nvSpPr>
        <xdr:cNvPr id="3040"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3041"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247650"/>
    <xdr:sp macro="" textlink="">
      <xdr:nvSpPr>
        <xdr:cNvPr id="3042"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3043"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247650"/>
    <xdr:sp macro="" textlink="">
      <xdr:nvSpPr>
        <xdr:cNvPr id="3044"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3045"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247650"/>
    <xdr:sp macro="" textlink="">
      <xdr:nvSpPr>
        <xdr:cNvPr id="3046"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3047"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247650"/>
    <xdr:sp macro="" textlink="">
      <xdr:nvSpPr>
        <xdr:cNvPr id="3048"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3049"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247650"/>
    <xdr:sp macro="" textlink="">
      <xdr:nvSpPr>
        <xdr:cNvPr id="3050"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3051"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247650"/>
    <xdr:sp macro="" textlink="">
      <xdr:nvSpPr>
        <xdr:cNvPr id="3052"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3053"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247650"/>
    <xdr:sp macro="" textlink="">
      <xdr:nvSpPr>
        <xdr:cNvPr id="3054"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05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05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05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05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05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06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06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06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06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06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06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06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06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06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06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07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07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07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07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07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07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07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07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07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07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08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08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08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08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08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08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08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08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08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08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09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09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09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09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09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09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09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09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09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09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10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10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10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10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10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10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10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10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10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10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11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11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11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11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11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11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6</xdr:col>
      <xdr:colOff>666750</xdr:colOff>
      <xdr:row>32</xdr:row>
      <xdr:rowOff>323850</xdr:rowOff>
    </xdr:from>
    <xdr:ext cx="76200" cy="361950"/>
    <xdr:sp macro="" textlink="">
      <xdr:nvSpPr>
        <xdr:cNvPr id="3116" name="Text Box 1"/>
        <xdr:cNvSpPr txBox="1">
          <a:spLocks noChangeArrowheads="1"/>
        </xdr:cNvSpPr>
      </xdr:nvSpPr>
      <xdr:spPr bwMode="auto">
        <a:xfrm>
          <a:off x="7581900" y="8296275"/>
          <a:ext cx="76200" cy="361950"/>
        </a:xfrm>
        <a:prstGeom prst="rect">
          <a:avLst/>
        </a:prstGeom>
        <a:noFill/>
        <a:ln w="9525">
          <a:noFill/>
          <a:miter lim="800000"/>
          <a:headEnd/>
          <a:tailEnd/>
        </a:ln>
      </xdr:spPr>
    </xdr:sp>
    <xdr:clientData/>
  </xdr:oneCellAnchor>
  <xdr:oneCellAnchor>
    <xdr:from>
      <xdr:col>6</xdr:col>
      <xdr:colOff>647700</xdr:colOff>
      <xdr:row>32</xdr:row>
      <xdr:rowOff>304800</xdr:rowOff>
    </xdr:from>
    <xdr:ext cx="76200" cy="247650"/>
    <xdr:sp macro="" textlink="">
      <xdr:nvSpPr>
        <xdr:cNvPr id="3117" name="Text Box 1"/>
        <xdr:cNvSpPr txBox="1">
          <a:spLocks noChangeArrowheads="1"/>
        </xdr:cNvSpPr>
      </xdr:nvSpPr>
      <xdr:spPr bwMode="auto">
        <a:xfrm>
          <a:off x="7562850" y="827722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11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11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12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12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12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12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12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12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12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12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12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12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13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13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13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13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13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13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13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13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13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13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14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14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14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14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14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14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14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14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14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14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15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15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15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15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15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15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15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15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15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15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16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16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16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16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16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16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16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16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16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16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17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17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17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17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17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17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17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17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17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17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18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18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18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18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18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18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18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18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18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18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19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19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19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19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19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19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19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19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19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19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20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20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20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20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20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20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20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20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20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20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21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21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21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21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21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21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21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21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21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21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22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22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22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22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22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22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22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22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22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22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23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23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23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23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23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23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23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23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23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23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24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24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24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24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24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24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24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24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24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24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25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25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25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25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25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25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25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25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25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25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26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26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26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26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26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26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26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26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26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26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27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27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27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27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27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27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27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27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27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27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28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28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28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28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28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28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28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28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28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28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29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29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29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29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29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29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29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29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29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29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30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30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30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30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30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30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30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30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30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30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31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31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31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31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31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31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31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31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31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31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32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32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32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32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32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32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32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32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32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32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33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33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33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33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33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33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33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33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33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33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34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34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34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34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34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34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34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34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34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34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35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35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35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35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35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35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35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35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35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35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36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36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36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36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36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36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36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36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36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36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37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37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37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37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37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37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37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37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37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37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38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38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38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38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38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38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38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38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38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38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39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39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39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39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39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39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39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39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39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39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40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40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40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40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40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40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40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40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40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40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41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41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41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41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41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41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41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41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41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41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42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42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42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42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42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42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42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42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42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42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43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43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43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33</xdr:row>
      <xdr:rowOff>0</xdr:rowOff>
    </xdr:from>
    <xdr:ext cx="76200" cy="247650"/>
    <xdr:sp macro="" textlink="">
      <xdr:nvSpPr>
        <xdr:cNvPr id="343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343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247650"/>
    <xdr:sp macro="" textlink="">
      <xdr:nvSpPr>
        <xdr:cNvPr id="343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343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247650"/>
    <xdr:sp macro="" textlink="">
      <xdr:nvSpPr>
        <xdr:cNvPr id="343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343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247650"/>
    <xdr:sp macro="" textlink="">
      <xdr:nvSpPr>
        <xdr:cNvPr id="343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344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247650"/>
    <xdr:sp macro="" textlink="">
      <xdr:nvSpPr>
        <xdr:cNvPr id="344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344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247650"/>
    <xdr:sp macro="" textlink="">
      <xdr:nvSpPr>
        <xdr:cNvPr id="344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344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247650"/>
    <xdr:sp macro="" textlink="">
      <xdr:nvSpPr>
        <xdr:cNvPr id="344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344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247650"/>
    <xdr:sp macro="" textlink="">
      <xdr:nvSpPr>
        <xdr:cNvPr id="344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344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247650"/>
    <xdr:sp macro="" textlink="">
      <xdr:nvSpPr>
        <xdr:cNvPr id="344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345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247650"/>
    <xdr:sp macro="" textlink="">
      <xdr:nvSpPr>
        <xdr:cNvPr id="345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345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247650"/>
    <xdr:sp macro="" textlink="">
      <xdr:nvSpPr>
        <xdr:cNvPr id="345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345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247650"/>
    <xdr:sp macro="" textlink="">
      <xdr:nvSpPr>
        <xdr:cNvPr id="345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345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247650"/>
    <xdr:sp macro="" textlink="">
      <xdr:nvSpPr>
        <xdr:cNvPr id="345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345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247650"/>
    <xdr:sp macro="" textlink="">
      <xdr:nvSpPr>
        <xdr:cNvPr id="345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346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247650"/>
    <xdr:sp macro="" textlink="">
      <xdr:nvSpPr>
        <xdr:cNvPr id="346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346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247650"/>
    <xdr:sp macro="" textlink="">
      <xdr:nvSpPr>
        <xdr:cNvPr id="346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346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247650"/>
    <xdr:sp macro="" textlink="">
      <xdr:nvSpPr>
        <xdr:cNvPr id="346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346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247650"/>
    <xdr:sp macro="" textlink="">
      <xdr:nvSpPr>
        <xdr:cNvPr id="346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346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247650"/>
    <xdr:sp macro="" textlink="">
      <xdr:nvSpPr>
        <xdr:cNvPr id="346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347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247650"/>
    <xdr:sp macro="" textlink="">
      <xdr:nvSpPr>
        <xdr:cNvPr id="347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347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247650"/>
    <xdr:sp macro="" textlink="">
      <xdr:nvSpPr>
        <xdr:cNvPr id="347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347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247650"/>
    <xdr:sp macro="" textlink="">
      <xdr:nvSpPr>
        <xdr:cNvPr id="347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347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247650"/>
    <xdr:sp macro="" textlink="">
      <xdr:nvSpPr>
        <xdr:cNvPr id="347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347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247650"/>
    <xdr:sp macro="" textlink="">
      <xdr:nvSpPr>
        <xdr:cNvPr id="347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348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247650"/>
    <xdr:sp macro="" textlink="">
      <xdr:nvSpPr>
        <xdr:cNvPr id="348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348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247650"/>
    <xdr:sp macro="" textlink="">
      <xdr:nvSpPr>
        <xdr:cNvPr id="348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348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247650"/>
    <xdr:sp macro="" textlink="">
      <xdr:nvSpPr>
        <xdr:cNvPr id="348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348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247650"/>
    <xdr:sp macro="" textlink="">
      <xdr:nvSpPr>
        <xdr:cNvPr id="348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348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247650"/>
    <xdr:sp macro="" textlink="">
      <xdr:nvSpPr>
        <xdr:cNvPr id="348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349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247650"/>
    <xdr:sp macro="" textlink="">
      <xdr:nvSpPr>
        <xdr:cNvPr id="349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349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247650"/>
    <xdr:sp macro="" textlink="">
      <xdr:nvSpPr>
        <xdr:cNvPr id="349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349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247650"/>
    <xdr:sp macro="" textlink="">
      <xdr:nvSpPr>
        <xdr:cNvPr id="349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49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49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49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49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50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50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50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50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50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50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50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50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50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50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51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51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51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51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51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51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51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51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51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51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52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52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52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52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52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52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52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52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52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52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53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53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53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53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53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53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53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53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53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53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54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54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54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54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54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54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54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54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54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54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55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55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55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55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55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55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55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55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55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55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56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56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56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56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56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56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56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56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56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56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57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57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57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57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57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57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57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57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57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57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58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58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58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58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58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58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58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58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58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58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59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59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59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59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59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59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59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59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59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59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60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60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60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60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60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60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60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60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60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60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61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61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61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61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61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61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61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61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61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61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62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62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62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62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62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62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62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62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62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62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63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63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63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63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63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63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63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63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63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63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64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64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64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64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64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64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64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64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64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64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65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65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65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65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65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65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65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65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65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65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66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66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66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66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66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66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66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66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66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66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67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67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67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67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67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67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67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67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67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67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68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68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68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68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68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68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68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68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68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68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69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69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69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69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69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69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69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69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69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69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70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70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70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70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70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70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70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70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70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70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71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71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71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71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71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71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71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71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71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71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72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72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72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72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72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72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72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72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72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72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73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73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73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73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73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73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73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73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73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73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74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74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74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74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74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74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74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74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74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74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75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75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75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75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75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75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75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75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75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75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76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76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76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76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76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76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76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76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76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76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77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77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77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77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77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77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77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77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77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77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78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78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78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78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78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78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78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78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78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78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79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79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79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79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79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79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79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79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79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79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80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80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80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80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80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80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80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80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80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80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81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81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81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81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81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81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81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81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81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81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82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82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82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82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82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82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82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82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82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82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83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83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83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83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83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83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83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83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83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83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84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84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84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84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84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84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84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84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84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84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85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85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85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85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85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85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85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85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85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85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86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86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86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86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86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86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86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86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86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86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87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87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87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87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87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87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87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87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87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87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88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88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88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88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88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88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88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88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88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88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89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89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89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89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89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89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89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89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89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89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90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90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90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90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90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90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90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90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90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90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91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91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91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91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91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91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91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91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91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91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92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92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92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92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92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92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92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92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92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92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93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93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93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93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93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93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93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33</xdr:row>
      <xdr:rowOff>0</xdr:rowOff>
    </xdr:from>
    <xdr:ext cx="76200" cy="247650"/>
    <xdr:sp macro="" textlink="">
      <xdr:nvSpPr>
        <xdr:cNvPr id="393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393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247650"/>
    <xdr:sp macro="" textlink="">
      <xdr:nvSpPr>
        <xdr:cNvPr id="393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394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247650"/>
    <xdr:sp macro="" textlink="">
      <xdr:nvSpPr>
        <xdr:cNvPr id="394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394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247650"/>
    <xdr:sp macro="" textlink="">
      <xdr:nvSpPr>
        <xdr:cNvPr id="394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394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247650"/>
    <xdr:sp macro="" textlink="">
      <xdr:nvSpPr>
        <xdr:cNvPr id="394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394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247650"/>
    <xdr:sp macro="" textlink="">
      <xdr:nvSpPr>
        <xdr:cNvPr id="394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394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247650"/>
    <xdr:sp macro="" textlink="">
      <xdr:nvSpPr>
        <xdr:cNvPr id="394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395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247650"/>
    <xdr:sp macro="" textlink="">
      <xdr:nvSpPr>
        <xdr:cNvPr id="395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395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247650"/>
    <xdr:sp macro="" textlink="">
      <xdr:nvSpPr>
        <xdr:cNvPr id="395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395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247650"/>
    <xdr:sp macro="" textlink="">
      <xdr:nvSpPr>
        <xdr:cNvPr id="395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395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247650"/>
    <xdr:sp macro="" textlink="">
      <xdr:nvSpPr>
        <xdr:cNvPr id="395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395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247650"/>
    <xdr:sp macro="" textlink="">
      <xdr:nvSpPr>
        <xdr:cNvPr id="395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396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247650"/>
    <xdr:sp macro="" textlink="">
      <xdr:nvSpPr>
        <xdr:cNvPr id="396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396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247650"/>
    <xdr:sp macro="" textlink="">
      <xdr:nvSpPr>
        <xdr:cNvPr id="396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396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247650"/>
    <xdr:sp macro="" textlink="">
      <xdr:nvSpPr>
        <xdr:cNvPr id="396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396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247650"/>
    <xdr:sp macro="" textlink="">
      <xdr:nvSpPr>
        <xdr:cNvPr id="396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396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247650"/>
    <xdr:sp macro="" textlink="">
      <xdr:nvSpPr>
        <xdr:cNvPr id="396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397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247650"/>
    <xdr:sp macro="" textlink="">
      <xdr:nvSpPr>
        <xdr:cNvPr id="397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397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247650"/>
    <xdr:sp macro="" textlink="">
      <xdr:nvSpPr>
        <xdr:cNvPr id="397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397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247650"/>
    <xdr:sp macro="" textlink="">
      <xdr:nvSpPr>
        <xdr:cNvPr id="397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397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247650"/>
    <xdr:sp macro="" textlink="">
      <xdr:nvSpPr>
        <xdr:cNvPr id="397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397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247650"/>
    <xdr:sp macro="" textlink="">
      <xdr:nvSpPr>
        <xdr:cNvPr id="397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398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247650"/>
    <xdr:sp macro="" textlink="">
      <xdr:nvSpPr>
        <xdr:cNvPr id="398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398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247650"/>
    <xdr:sp macro="" textlink="">
      <xdr:nvSpPr>
        <xdr:cNvPr id="398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398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247650"/>
    <xdr:sp macro="" textlink="">
      <xdr:nvSpPr>
        <xdr:cNvPr id="398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398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247650"/>
    <xdr:sp macro="" textlink="">
      <xdr:nvSpPr>
        <xdr:cNvPr id="398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398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247650"/>
    <xdr:sp macro="" textlink="">
      <xdr:nvSpPr>
        <xdr:cNvPr id="398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399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247650"/>
    <xdr:sp macro="" textlink="">
      <xdr:nvSpPr>
        <xdr:cNvPr id="399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399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247650"/>
    <xdr:sp macro="" textlink="">
      <xdr:nvSpPr>
        <xdr:cNvPr id="399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399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247650"/>
    <xdr:sp macro="" textlink="">
      <xdr:nvSpPr>
        <xdr:cNvPr id="399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399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247650"/>
    <xdr:sp macro="" textlink="">
      <xdr:nvSpPr>
        <xdr:cNvPr id="399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399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247650"/>
    <xdr:sp macro="" textlink="">
      <xdr:nvSpPr>
        <xdr:cNvPr id="399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00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00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00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00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00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00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00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00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00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00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01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01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01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01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01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01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01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01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01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01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02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02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02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02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02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02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02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02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02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02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03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03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03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03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03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03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03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03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03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03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04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04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04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04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04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04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04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04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04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04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05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05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05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05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05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05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05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05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05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05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06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06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06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06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06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06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06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06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06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06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07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07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07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07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07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07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07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07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07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07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08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08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08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08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08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08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08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08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08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08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09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09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09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09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09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09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09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09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09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09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10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10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10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10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10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10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10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10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10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10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11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11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11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11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11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11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11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11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11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11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12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12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12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12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412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412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12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12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12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12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13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13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13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13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13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13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13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13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13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13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14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14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14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14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14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14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14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14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14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14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15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15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15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15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15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15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15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15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15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15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16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16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16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16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16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16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16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16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16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16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17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17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17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17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17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17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17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17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17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17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18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18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18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18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18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18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18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18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18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18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19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19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19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19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19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19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19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19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19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19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20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20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20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20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20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20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20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20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20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20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21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21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21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21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21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21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21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21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21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21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22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22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22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22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22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22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22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22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22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22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23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23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23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23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23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23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23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23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23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23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24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24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24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24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24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24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24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24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24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24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25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25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25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25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25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25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25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25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25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25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26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26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26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26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26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26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26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26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26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26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27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27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27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27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27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27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27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27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27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27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28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28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28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28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28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28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28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28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28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28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29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29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29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29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29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29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29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29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29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29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30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30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30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30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30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30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30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30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30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30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31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31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31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31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31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31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31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31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31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31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32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32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32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32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32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32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32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32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32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32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33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33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33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33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33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33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33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33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33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33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34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34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34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34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34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34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34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34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34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34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35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35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35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35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35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35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35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35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35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35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36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36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36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36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36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36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36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36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36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36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37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37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37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37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37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37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37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37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37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37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38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38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38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38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38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38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38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38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38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38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39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39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39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39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39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39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39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39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39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39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40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40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40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40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40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40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40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40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40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40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41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41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41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41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41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41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41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41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41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41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42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42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42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42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42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42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42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42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42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42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43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43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43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43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43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43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43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43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43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43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44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4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4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4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4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4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4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4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4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4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5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5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5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5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5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5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5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5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5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5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6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6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6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6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6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6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6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6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6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6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7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7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7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7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7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7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7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7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7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7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8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8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8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8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8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8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8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8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8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8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9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9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9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9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9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9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9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9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9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49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50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50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450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50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50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50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50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50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50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50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51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51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51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51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51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51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51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51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51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51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52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52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52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52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52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52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52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52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52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52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53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53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53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53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53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53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53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53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53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53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54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54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54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54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54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54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54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54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54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54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55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55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55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55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55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55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55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55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55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55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56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56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56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56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56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56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56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56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56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56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57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57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57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57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57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57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57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57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57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57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58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58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58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58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58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58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58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58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58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58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59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59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59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59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59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59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59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59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59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59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60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60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60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60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60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60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60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60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60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60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61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61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61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61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61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61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61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61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61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61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62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62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62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62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62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62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62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62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462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2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3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3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3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3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3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3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3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3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3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3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4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4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4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4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4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4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4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4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4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4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5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5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5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5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5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5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5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5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5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5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6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6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6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6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6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6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6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6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6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6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7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7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7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7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7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7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7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7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7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7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8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8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8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8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8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8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8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8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8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8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69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69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9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69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9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69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9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69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9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69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70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70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70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70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70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70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70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70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70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70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71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71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71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71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71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71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71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71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71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71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72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72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72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72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72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72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72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72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72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72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73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73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73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73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73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73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73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73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73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73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74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74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74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74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74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74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74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74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74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74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75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75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75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75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75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75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75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75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75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75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76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76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76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76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76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76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76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76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76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76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77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77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77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77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77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77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77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77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77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77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78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78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78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78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78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78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78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78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78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78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79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79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79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79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79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79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79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79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79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79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80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80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80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80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80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80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80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80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80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80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81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81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81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81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81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81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81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1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1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1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2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2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2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2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2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2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2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2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2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2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3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3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3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3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3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3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3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3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3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3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4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4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4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4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4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4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4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4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4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4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5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5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5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5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5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5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5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5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5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5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6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6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6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6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6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6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6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6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6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6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7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7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7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7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7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7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7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7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487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87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8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88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8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88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8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88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8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88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8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88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9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89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9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89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9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89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9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89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9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89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90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90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90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90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90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90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90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90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90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90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91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91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91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91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91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91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91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91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91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91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92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92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92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92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92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92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92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92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92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92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93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93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93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93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93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93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93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93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93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93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94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94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94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94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94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94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94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94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94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94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95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95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95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95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95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95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95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95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95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95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96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96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96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96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96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96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96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96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96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96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97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97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97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97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97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97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97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97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97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97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98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98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98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98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98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98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98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98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98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98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99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99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99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99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99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99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99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99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499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99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500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500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500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500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247650"/>
    <xdr:sp macro="" textlink="">
      <xdr:nvSpPr>
        <xdr:cNvPr id="500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0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0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0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0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0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1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1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1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1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1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1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1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1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1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1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2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2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2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2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2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2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2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2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2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2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3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3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3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3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3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3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3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3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3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3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4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4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4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4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4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4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4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4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4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4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5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5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5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5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5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5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5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5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5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5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6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6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6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6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6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6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506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06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6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06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7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07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7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07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7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07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7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07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7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07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8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08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8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08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8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08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8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08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8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08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9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09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9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09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9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09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9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09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9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09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10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10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10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10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10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10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10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10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10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10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11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11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11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11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11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11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11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11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11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11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12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12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12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12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12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12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12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12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12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12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13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13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13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13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13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13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13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13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13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13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14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14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14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14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14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14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14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14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14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14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15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15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15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15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15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15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15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15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15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15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16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16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16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16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16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16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16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16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16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16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17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17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17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17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17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17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17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17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17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17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18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18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18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18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18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18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18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18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18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18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19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19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247650"/>
    <xdr:sp macro="" textlink="">
      <xdr:nvSpPr>
        <xdr:cNvPr id="519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19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19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19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19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19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19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19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20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20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20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20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20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20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20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20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20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20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21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21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21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21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21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21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21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21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21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21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22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22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22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22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22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22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22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22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22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22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23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23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23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23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23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23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23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23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23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23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24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24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24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24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24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24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24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24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24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24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25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25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25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25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525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25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5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25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5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25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6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26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6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26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6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26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6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26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6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26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7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27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7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27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7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27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7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27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7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27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8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28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8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28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8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28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8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28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8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28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9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29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9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29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9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29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9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29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9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29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30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30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30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30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30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30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30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30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30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30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31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31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31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31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31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31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31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31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31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31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32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32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32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32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32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32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32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32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32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32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33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33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33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33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33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33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33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33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33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33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34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34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34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34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34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34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34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34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34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34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35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35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35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35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35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35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35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35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35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35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36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36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36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36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36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36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36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36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36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36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37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37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37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37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37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37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37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37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37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37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247650"/>
    <xdr:sp macro="" textlink="">
      <xdr:nvSpPr>
        <xdr:cNvPr id="538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38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38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38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38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38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38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38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38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38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39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39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39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39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39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39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39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39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39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39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40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40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40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40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40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40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40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40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40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40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41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41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41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41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41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41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41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41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41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41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42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42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42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42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42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42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42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42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42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42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43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43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43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43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43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43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43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43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43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43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44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44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544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44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4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44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4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44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4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44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5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45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5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45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5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45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5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45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5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45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6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46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6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46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6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46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6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46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6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46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7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47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7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47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7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47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7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47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7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47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8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48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8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48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8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48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8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48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8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48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9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49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9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49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9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49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9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49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9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49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50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50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50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50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50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50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50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50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50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50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51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51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51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51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51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51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51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51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51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51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52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52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52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52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52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52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52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52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52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52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53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53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53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53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53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53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53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53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53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53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54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54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54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54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54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54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54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54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54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54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55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55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55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55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55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55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55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55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55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55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56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56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56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56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56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56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56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56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247650"/>
    <xdr:sp macro="" textlink="">
      <xdr:nvSpPr>
        <xdr:cNvPr id="556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56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57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57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57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57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57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57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57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57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57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57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58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58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58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58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58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58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58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58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58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58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59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59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59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59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59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59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59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59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59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59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60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60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60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60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60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60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60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60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60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60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61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61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61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61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61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61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61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61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61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61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62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62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62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62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62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62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62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62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62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62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563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63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3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63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3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63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3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63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3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63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4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64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4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64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4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64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4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64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4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64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5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65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5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65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5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65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5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65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5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65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6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66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6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66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6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66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6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66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6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66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7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67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7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67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7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67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7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67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7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67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8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68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8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68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8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68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8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68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8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68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9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69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9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69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69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9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69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9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69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9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70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70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70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70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70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70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70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70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70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70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71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71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71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71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71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71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71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71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71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71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72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72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72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72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72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72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72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72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72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72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73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73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73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73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73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73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73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73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73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73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74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74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74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74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74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74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74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74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74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74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75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75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75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75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75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75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247650"/>
    <xdr:sp macro="" textlink="">
      <xdr:nvSpPr>
        <xdr:cNvPr id="575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75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75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75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76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76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76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76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76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76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76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76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76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76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77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77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77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77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77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77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77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77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77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77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78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78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78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78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78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78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78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78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78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78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79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79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79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79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79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79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79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79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79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79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80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80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80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80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80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80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80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80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80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80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81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81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81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81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81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81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81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81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581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81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2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82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2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82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2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82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2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82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2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82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3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83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3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83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3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83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3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83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3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83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4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84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4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84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4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84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4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84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4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84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5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85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5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85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5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85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5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85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5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85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6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86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6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86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6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86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6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86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6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86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7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87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7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87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7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87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7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87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7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87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8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88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88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8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88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8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88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8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88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8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89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9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89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9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89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9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89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9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89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9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90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90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90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90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90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90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90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90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90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90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91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91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91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91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91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91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91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91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91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91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92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92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92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92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92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92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92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92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92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92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93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93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93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93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93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93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93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93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93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93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94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94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94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94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247650"/>
    <xdr:sp macro="" textlink="">
      <xdr:nvSpPr>
        <xdr:cNvPr id="594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594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594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594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594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594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595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595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595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595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595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595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595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595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595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595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596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596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596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596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596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596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596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596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596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596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597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597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597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597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597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597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597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597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597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597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598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598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598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598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598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598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598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598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598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598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599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599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599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599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599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599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599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599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599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599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600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600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600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600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600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600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600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00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00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00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01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01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01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01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01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01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01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01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01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01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02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02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02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02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02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02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02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02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02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02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03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03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03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03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03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03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03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03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03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03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04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04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04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04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04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04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04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04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04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04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05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05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05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05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05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05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05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05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05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05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06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06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06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06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06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06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06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06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06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06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07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07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07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07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07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07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07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07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07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07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08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08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08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08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08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08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08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08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08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08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09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09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09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09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09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09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09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09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09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09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10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10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10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10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10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10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10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10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10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10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11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11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11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11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11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11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11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11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11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11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12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12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12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12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12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12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12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12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12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12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13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13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247650"/>
    <xdr:sp macro="" textlink="">
      <xdr:nvSpPr>
        <xdr:cNvPr id="613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3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3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3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3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3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3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3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4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4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4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4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4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4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4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4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4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4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5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5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5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5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5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5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5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5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5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5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6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6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6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6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6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6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6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6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6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6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7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7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7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7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7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7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7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7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7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7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8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8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8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8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8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8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8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8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8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8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9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9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9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9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619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19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9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19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9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19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20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20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20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20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20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20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20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20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20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20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21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21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21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21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21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21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21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21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21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21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22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22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22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22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22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22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22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22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22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22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23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23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23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23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23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23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23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23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23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23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24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24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24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24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24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24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24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24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24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24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25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25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25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25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25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25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25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25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25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25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26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26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26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26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26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26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26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26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26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26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27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27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27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27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27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27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27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27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27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27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28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28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28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28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28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28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28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28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28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28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29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29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29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29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29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29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29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29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29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29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30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30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30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30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30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30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30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30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30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30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31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31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31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31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31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31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31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31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31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31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247650"/>
    <xdr:sp macro="" textlink="">
      <xdr:nvSpPr>
        <xdr:cNvPr id="632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2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2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2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2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2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2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2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2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2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3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3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3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3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3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3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3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3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3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3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4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4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4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4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4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4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4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4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4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4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5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5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5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5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5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5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5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5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5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5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6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6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6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6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6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6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6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6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6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6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7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7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7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7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7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7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7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7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7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7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8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8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638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38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8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38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8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38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8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38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9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39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9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39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9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39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9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39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9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39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40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40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40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40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40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40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40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40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40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40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41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41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41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41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41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41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41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41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41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41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42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42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42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42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42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42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42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42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42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42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43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43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43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43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43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43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43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43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43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43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44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44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44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44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44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44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44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44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44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44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45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45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45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45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45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45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45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45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45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45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46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46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46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46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46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46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46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46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46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46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47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47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47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47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47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47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47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47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47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47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48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48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48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48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48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48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48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48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48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48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49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49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49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49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49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49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49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49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49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49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50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50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50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50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50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50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50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50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247650"/>
    <xdr:sp macro="" textlink="">
      <xdr:nvSpPr>
        <xdr:cNvPr id="650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0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1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1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1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1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1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1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1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1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1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1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2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2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2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2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2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2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2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2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2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2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3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3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3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3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3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3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3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3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3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3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4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4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4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4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4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4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4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4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4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4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5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5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5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5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5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5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5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5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5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5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6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6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6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6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6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6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6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6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6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6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657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57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7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57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7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57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7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57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7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57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8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58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8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58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8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58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8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58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8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58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9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59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9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59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9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59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9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59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9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59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60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60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60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60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60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60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60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60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60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60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61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61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61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61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61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61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61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61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61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61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62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62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62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62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62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62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62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62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62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62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63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63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63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63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63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63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63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63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63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63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64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64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64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64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64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64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64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64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64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64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65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65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65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65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65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65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65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65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65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65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66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66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66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66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66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66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66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66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66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66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67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67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67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67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67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67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67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67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67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67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68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68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68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68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68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68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68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68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68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68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69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69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69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69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69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69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247650"/>
    <xdr:sp macro="" textlink="">
      <xdr:nvSpPr>
        <xdr:cNvPr id="669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69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69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69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0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0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0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0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0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0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0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0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0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0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1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1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1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1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1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1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1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1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1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1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2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2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2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2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2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2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2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2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2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2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3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3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3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3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3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3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3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3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3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3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4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4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4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4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4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4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4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4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4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4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5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5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5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5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5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5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5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5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675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75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6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76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6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76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6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76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6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76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6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76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7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77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7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77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7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77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7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77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7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77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8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78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8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78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8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78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8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78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8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78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9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79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9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79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9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79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9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79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9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79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80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80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80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80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80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80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80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80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80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80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81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81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81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81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81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81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81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81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81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81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82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82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82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82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82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82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82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82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82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82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83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83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83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83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83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83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83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83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83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83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84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84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84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84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84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84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84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84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84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84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85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85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85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85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85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85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85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85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85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85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86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86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86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86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86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86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86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86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86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86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87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87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87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87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87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87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87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87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87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87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88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88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88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88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247650"/>
    <xdr:sp macro="" textlink="">
      <xdr:nvSpPr>
        <xdr:cNvPr id="688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88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88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88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88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88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89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89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89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89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89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89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89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89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89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89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90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90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90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90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90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90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90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90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90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90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91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91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91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91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91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91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91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91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91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91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92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92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92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92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92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92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92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92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92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92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93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93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93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93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93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93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93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93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93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93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94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94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94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94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94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94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694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694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4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694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5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695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5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695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5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695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5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695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5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695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6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696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6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696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6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696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6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696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6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696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7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697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7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697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7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697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7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697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7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697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8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698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8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698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8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698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8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698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8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698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9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699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9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699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9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699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9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699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9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699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700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700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700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700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700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700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700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700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700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700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701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701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701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701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701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701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701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701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701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701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702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702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702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702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702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702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702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702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702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702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703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703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703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703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703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703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703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703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703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703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704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704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704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704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704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704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704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704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704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704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705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705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705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705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705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705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705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705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705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705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706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706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706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706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706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706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706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706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706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706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707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707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247650"/>
    <xdr:sp macro="" textlink="">
      <xdr:nvSpPr>
        <xdr:cNvPr id="707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3</xdr:col>
      <xdr:colOff>0</xdr:colOff>
      <xdr:row>36</xdr:row>
      <xdr:rowOff>0</xdr:rowOff>
    </xdr:from>
    <xdr:ext cx="76200" cy="409575"/>
    <xdr:sp macro="" textlink="">
      <xdr:nvSpPr>
        <xdr:cNvPr id="7073"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7074"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7075"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409575"/>
    <xdr:sp macro="" textlink="">
      <xdr:nvSpPr>
        <xdr:cNvPr id="7076"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7077"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7078"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7079"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7080"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7081"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7082"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7083"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7084"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7085"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7086"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7087"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7088"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7089"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7090"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409575"/>
    <xdr:sp macro="" textlink="">
      <xdr:nvSpPr>
        <xdr:cNvPr id="7091"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7092"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7093"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409575"/>
    <xdr:sp macro="" textlink="">
      <xdr:nvSpPr>
        <xdr:cNvPr id="7094"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7095"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7096"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409575"/>
    <xdr:sp macro="" textlink="">
      <xdr:nvSpPr>
        <xdr:cNvPr id="7097"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7098"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7099"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409575"/>
    <xdr:sp macro="" textlink="">
      <xdr:nvSpPr>
        <xdr:cNvPr id="7100"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7101"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7102"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409575"/>
    <xdr:sp macro="" textlink="">
      <xdr:nvSpPr>
        <xdr:cNvPr id="7103"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7104"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7105"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409575"/>
    <xdr:sp macro="" textlink="">
      <xdr:nvSpPr>
        <xdr:cNvPr id="7106"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7107"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7108"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409575"/>
    <xdr:sp macro="" textlink="">
      <xdr:nvSpPr>
        <xdr:cNvPr id="7109"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7110"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7111"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409575"/>
    <xdr:sp macro="" textlink="">
      <xdr:nvSpPr>
        <xdr:cNvPr id="7112"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7113"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7114"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409575"/>
    <xdr:sp macro="" textlink="">
      <xdr:nvSpPr>
        <xdr:cNvPr id="7115"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7116"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7117"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409575"/>
    <xdr:sp macro="" textlink="">
      <xdr:nvSpPr>
        <xdr:cNvPr id="7118"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7119"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7120"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409575"/>
    <xdr:sp macro="" textlink="">
      <xdr:nvSpPr>
        <xdr:cNvPr id="7121"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7122"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7123"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409575"/>
    <xdr:sp macro="" textlink="">
      <xdr:nvSpPr>
        <xdr:cNvPr id="7124"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7125"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7126"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409575"/>
    <xdr:sp macro="" textlink="">
      <xdr:nvSpPr>
        <xdr:cNvPr id="7127"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7128"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7129"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409575"/>
    <xdr:sp macro="" textlink="">
      <xdr:nvSpPr>
        <xdr:cNvPr id="7130"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7131"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7132"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409575"/>
    <xdr:sp macro="" textlink="">
      <xdr:nvSpPr>
        <xdr:cNvPr id="7133"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7134"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7135"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409575"/>
    <xdr:sp macro="" textlink="">
      <xdr:nvSpPr>
        <xdr:cNvPr id="7136"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7137"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7138"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409575"/>
    <xdr:sp macro="" textlink="">
      <xdr:nvSpPr>
        <xdr:cNvPr id="7139"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7140"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7141"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409575"/>
    <xdr:sp macro="" textlink="">
      <xdr:nvSpPr>
        <xdr:cNvPr id="7142"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7143"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7144"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409575"/>
    <xdr:sp macro="" textlink="">
      <xdr:nvSpPr>
        <xdr:cNvPr id="7145"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7146"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7147"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409575"/>
    <xdr:sp macro="" textlink="">
      <xdr:nvSpPr>
        <xdr:cNvPr id="7148"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7149"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7150"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409575"/>
    <xdr:sp macro="" textlink="">
      <xdr:nvSpPr>
        <xdr:cNvPr id="7151"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7152"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7153"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409575"/>
    <xdr:sp macro="" textlink="">
      <xdr:nvSpPr>
        <xdr:cNvPr id="7154"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7155"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7156"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409575"/>
    <xdr:sp macro="" textlink="">
      <xdr:nvSpPr>
        <xdr:cNvPr id="7157"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7158"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7159"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409575"/>
    <xdr:sp macro="" textlink="">
      <xdr:nvSpPr>
        <xdr:cNvPr id="7160"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7161"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7162"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409575"/>
    <xdr:sp macro="" textlink="">
      <xdr:nvSpPr>
        <xdr:cNvPr id="7163"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7164"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7165"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409575"/>
    <xdr:sp macro="" textlink="">
      <xdr:nvSpPr>
        <xdr:cNvPr id="7166"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7167"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7168"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409575"/>
    <xdr:sp macro="" textlink="">
      <xdr:nvSpPr>
        <xdr:cNvPr id="7169"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7170"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7171"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409575"/>
    <xdr:sp macro="" textlink="">
      <xdr:nvSpPr>
        <xdr:cNvPr id="7172"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7173"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7174"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409575"/>
    <xdr:sp macro="" textlink="">
      <xdr:nvSpPr>
        <xdr:cNvPr id="7175"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7176"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7177"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409575"/>
    <xdr:sp macro="" textlink="">
      <xdr:nvSpPr>
        <xdr:cNvPr id="7178"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7179"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7180"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409575"/>
    <xdr:sp macro="" textlink="">
      <xdr:nvSpPr>
        <xdr:cNvPr id="7181"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7182"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7183"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409575"/>
    <xdr:sp macro="" textlink="">
      <xdr:nvSpPr>
        <xdr:cNvPr id="7184"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7185"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7186"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409575"/>
    <xdr:sp macro="" textlink="">
      <xdr:nvSpPr>
        <xdr:cNvPr id="7187"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7188"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7189"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409575"/>
    <xdr:sp macro="" textlink="">
      <xdr:nvSpPr>
        <xdr:cNvPr id="7190"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7191"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7192"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409575"/>
    <xdr:sp macro="" textlink="">
      <xdr:nvSpPr>
        <xdr:cNvPr id="7193"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7194"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7195"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409575"/>
    <xdr:sp macro="" textlink="">
      <xdr:nvSpPr>
        <xdr:cNvPr id="7196"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7197"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7198"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409575"/>
    <xdr:sp macro="" textlink="">
      <xdr:nvSpPr>
        <xdr:cNvPr id="7199"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7200"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7201"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409575"/>
    <xdr:sp macro="" textlink="">
      <xdr:nvSpPr>
        <xdr:cNvPr id="7202"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7203"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7204"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409575"/>
    <xdr:sp macro="" textlink="">
      <xdr:nvSpPr>
        <xdr:cNvPr id="7205"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7206"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7207"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409575"/>
    <xdr:sp macro="" textlink="">
      <xdr:nvSpPr>
        <xdr:cNvPr id="7208"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7209"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7210"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409575"/>
    <xdr:sp macro="" textlink="">
      <xdr:nvSpPr>
        <xdr:cNvPr id="7211"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7212"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7213"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409575"/>
    <xdr:sp macro="" textlink="">
      <xdr:nvSpPr>
        <xdr:cNvPr id="7214"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7215"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7216"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409575"/>
    <xdr:sp macro="" textlink="">
      <xdr:nvSpPr>
        <xdr:cNvPr id="7217"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7218"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7219"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409575"/>
    <xdr:sp macro="" textlink="">
      <xdr:nvSpPr>
        <xdr:cNvPr id="7220"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7221"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7222"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409575"/>
    <xdr:sp macro="" textlink="">
      <xdr:nvSpPr>
        <xdr:cNvPr id="7223"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7224"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7225"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409575"/>
    <xdr:sp macro="" textlink="">
      <xdr:nvSpPr>
        <xdr:cNvPr id="7226"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7227"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7228"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409575"/>
    <xdr:sp macro="" textlink="">
      <xdr:nvSpPr>
        <xdr:cNvPr id="7229"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7230"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7231"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409575"/>
    <xdr:sp macro="" textlink="">
      <xdr:nvSpPr>
        <xdr:cNvPr id="7232"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7233"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7234"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409575"/>
    <xdr:sp macro="" textlink="">
      <xdr:nvSpPr>
        <xdr:cNvPr id="7235"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7236"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7237"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409575"/>
    <xdr:sp macro="" textlink="">
      <xdr:nvSpPr>
        <xdr:cNvPr id="7238"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7239"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7240"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409575"/>
    <xdr:sp macro="" textlink="">
      <xdr:nvSpPr>
        <xdr:cNvPr id="7241"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7242"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7243"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409575"/>
    <xdr:sp macro="" textlink="">
      <xdr:nvSpPr>
        <xdr:cNvPr id="7244"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7245"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7246"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409575"/>
    <xdr:sp macro="" textlink="">
      <xdr:nvSpPr>
        <xdr:cNvPr id="7247"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7248"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7249"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409575"/>
    <xdr:sp macro="" textlink="">
      <xdr:nvSpPr>
        <xdr:cNvPr id="7250"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7251"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7252"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409575"/>
    <xdr:sp macro="" textlink="">
      <xdr:nvSpPr>
        <xdr:cNvPr id="7253"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7254"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7255"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409575"/>
    <xdr:sp macro="" textlink="">
      <xdr:nvSpPr>
        <xdr:cNvPr id="7256"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7257"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7258"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409575"/>
    <xdr:sp macro="" textlink="">
      <xdr:nvSpPr>
        <xdr:cNvPr id="7259"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7260"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7261"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409575"/>
    <xdr:sp macro="" textlink="">
      <xdr:nvSpPr>
        <xdr:cNvPr id="7262"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7263"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7264"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409575"/>
    <xdr:sp macro="" textlink="">
      <xdr:nvSpPr>
        <xdr:cNvPr id="7265"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7266"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7267"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409575"/>
    <xdr:sp macro="" textlink="">
      <xdr:nvSpPr>
        <xdr:cNvPr id="7268"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7269"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7270"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409575"/>
    <xdr:sp macro="" textlink="">
      <xdr:nvSpPr>
        <xdr:cNvPr id="7271"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7272"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7273"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409575"/>
    <xdr:sp macro="" textlink="">
      <xdr:nvSpPr>
        <xdr:cNvPr id="7274"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7275"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7276"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409575"/>
    <xdr:sp macro="" textlink="">
      <xdr:nvSpPr>
        <xdr:cNvPr id="7277"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7278"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7279"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409575"/>
    <xdr:sp macro="" textlink="">
      <xdr:nvSpPr>
        <xdr:cNvPr id="7280"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7281"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7282"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409575"/>
    <xdr:sp macro="" textlink="">
      <xdr:nvSpPr>
        <xdr:cNvPr id="7283"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7284"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7285"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409575"/>
    <xdr:sp macro="" textlink="">
      <xdr:nvSpPr>
        <xdr:cNvPr id="7286"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7287"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7288"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409575"/>
    <xdr:sp macro="" textlink="">
      <xdr:nvSpPr>
        <xdr:cNvPr id="7289"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7290"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7291"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409575"/>
    <xdr:sp macro="" textlink="">
      <xdr:nvSpPr>
        <xdr:cNvPr id="7292"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7293"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7294"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409575"/>
    <xdr:sp macro="" textlink="">
      <xdr:nvSpPr>
        <xdr:cNvPr id="7295"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7296"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7297"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409575"/>
    <xdr:sp macro="" textlink="">
      <xdr:nvSpPr>
        <xdr:cNvPr id="7298"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7299"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7300"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409575"/>
    <xdr:sp macro="" textlink="">
      <xdr:nvSpPr>
        <xdr:cNvPr id="7301"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7302"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7303"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409575"/>
    <xdr:sp macro="" textlink="">
      <xdr:nvSpPr>
        <xdr:cNvPr id="7304"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7305"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7306"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409575"/>
    <xdr:sp macro="" textlink="">
      <xdr:nvSpPr>
        <xdr:cNvPr id="7307"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7308"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7309"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409575"/>
    <xdr:sp macro="" textlink="">
      <xdr:nvSpPr>
        <xdr:cNvPr id="7310"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7311"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7312"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409575"/>
    <xdr:sp macro="" textlink="">
      <xdr:nvSpPr>
        <xdr:cNvPr id="7313"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7314"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7315"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409575"/>
    <xdr:sp macro="" textlink="">
      <xdr:nvSpPr>
        <xdr:cNvPr id="7316"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7317"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7318"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409575"/>
    <xdr:sp macro="" textlink="">
      <xdr:nvSpPr>
        <xdr:cNvPr id="7319"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7320"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7321"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409575"/>
    <xdr:sp macro="" textlink="">
      <xdr:nvSpPr>
        <xdr:cNvPr id="7322"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7323"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7324"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409575"/>
    <xdr:sp macro="" textlink="">
      <xdr:nvSpPr>
        <xdr:cNvPr id="7325"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7326"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7327"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409575"/>
    <xdr:sp macro="" textlink="">
      <xdr:nvSpPr>
        <xdr:cNvPr id="7328"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7329"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7330"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twoCellAnchor editAs="oneCell">
    <xdr:from>
      <xdr:col>7</xdr:col>
      <xdr:colOff>0</xdr:colOff>
      <xdr:row>0</xdr:row>
      <xdr:rowOff>0</xdr:rowOff>
    </xdr:from>
    <xdr:to>
      <xdr:col>10</xdr:col>
      <xdr:colOff>338910</xdr:colOff>
      <xdr:row>0</xdr:row>
      <xdr:rowOff>704850</xdr:rowOff>
    </xdr:to>
    <xdr:pic>
      <xdr:nvPicPr>
        <xdr:cNvPr id="7331" name="Picture 733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29525" y="0"/>
          <a:ext cx="2482035" cy="704850"/>
        </a:xfrm>
        <a:prstGeom prst="rect">
          <a:avLst/>
        </a:prstGeom>
      </xdr:spPr>
    </xdr:pic>
    <xdr:clientData/>
  </xdr:twoCellAnchor>
  <xdr:oneCellAnchor>
    <xdr:from>
      <xdr:col>6</xdr:col>
      <xdr:colOff>0</xdr:colOff>
      <xdr:row>30</xdr:row>
      <xdr:rowOff>0</xdr:rowOff>
    </xdr:from>
    <xdr:ext cx="76200" cy="409575"/>
    <xdr:sp macro="" textlink="">
      <xdr:nvSpPr>
        <xdr:cNvPr id="733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xdr:col>
      <xdr:colOff>0</xdr:colOff>
      <xdr:row>30</xdr:row>
      <xdr:rowOff>0</xdr:rowOff>
    </xdr:from>
    <xdr:ext cx="76200" cy="361950"/>
    <xdr:sp macro="" textlink="">
      <xdr:nvSpPr>
        <xdr:cNvPr id="733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xdr:col>
      <xdr:colOff>0</xdr:colOff>
      <xdr:row>30</xdr:row>
      <xdr:rowOff>0</xdr:rowOff>
    </xdr:from>
    <xdr:ext cx="76200" cy="361950"/>
    <xdr:sp macro="" textlink="">
      <xdr:nvSpPr>
        <xdr:cNvPr id="733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xdr:col>
      <xdr:colOff>0</xdr:colOff>
      <xdr:row>30</xdr:row>
      <xdr:rowOff>0</xdr:rowOff>
    </xdr:from>
    <xdr:ext cx="76200" cy="409575"/>
    <xdr:sp macro="" textlink="">
      <xdr:nvSpPr>
        <xdr:cNvPr id="733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xdr:col>
      <xdr:colOff>0</xdr:colOff>
      <xdr:row>30</xdr:row>
      <xdr:rowOff>0</xdr:rowOff>
    </xdr:from>
    <xdr:ext cx="76200" cy="361950"/>
    <xdr:sp macro="" textlink="">
      <xdr:nvSpPr>
        <xdr:cNvPr id="733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xdr:col>
      <xdr:colOff>0</xdr:colOff>
      <xdr:row>30</xdr:row>
      <xdr:rowOff>0</xdr:rowOff>
    </xdr:from>
    <xdr:ext cx="76200" cy="361950"/>
    <xdr:sp macro="" textlink="">
      <xdr:nvSpPr>
        <xdr:cNvPr id="733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xdr:col>
      <xdr:colOff>0</xdr:colOff>
      <xdr:row>30</xdr:row>
      <xdr:rowOff>0</xdr:rowOff>
    </xdr:from>
    <xdr:ext cx="76200" cy="409575"/>
    <xdr:sp macro="" textlink="">
      <xdr:nvSpPr>
        <xdr:cNvPr id="733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xdr:col>
      <xdr:colOff>0</xdr:colOff>
      <xdr:row>30</xdr:row>
      <xdr:rowOff>0</xdr:rowOff>
    </xdr:from>
    <xdr:ext cx="76200" cy="361950"/>
    <xdr:sp macro="" textlink="">
      <xdr:nvSpPr>
        <xdr:cNvPr id="733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xdr:col>
      <xdr:colOff>0</xdr:colOff>
      <xdr:row>30</xdr:row>
      <xdr:rowOff>0</xdr:rowOff>
    </xdr:from>
    <xdr:ext cx="76200" cy="361950"/>
    <xdr:sp macro="" textlink="">
      <xdr:nvSpPr>
        <xdr:cNvPr id="734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xdr:col>
      <xdr:colOff>0</xdr:colOff>
      <xdr:row>30</xdr:row>
      <xdr:rowOff>0</xdr:rowOff>
    </xdr:from>
    <xdr:ext cx="76200" cy="409575"/>
    <xdr:sp macro="" textlink="">
      <xdr:nvSpPr>
        <xdr:cNvPr id="734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xdr:col>
      <xdr:colOff>0</xdr:colOff>
      <xdr:row>30</xdr:row>
      <xdr:rowOff>0</xdr:rowOff>
    </xdr:from>
    <xdr:ext cx="76200" cy="361950"/>
    <xdr:sp macro="" textlink="">
      <xdr:nvSpPr>
        <xdr:cNvPr id="734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xdr:col>
      <xdr:colOff>0</xdr:colOff>
      <xdr:row>30</xdr:row>
      <xdr:rowOff>0</xdr:rowOff>
    </xdr:from>
    <xdr:ext cx="76200" cy="361950"/>
    <xdr:sp macro="" textlink="">
      <xdr:nvSpPr>
        <xdr:cNvPr id="734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xdr:col>
      <xdr:colOff>0</xdr:colOff>
      <xdr:row>30</xdr:row>
      <xdr:rowOff>0</xdr:rowOff>
    </xdr:from>
    <xdr:ext cx="76200" cy="409575"/>
    <xdr:sp macro="" textlink="">
      <xdr:nvSpPr>
        <xdr:cNvPr id="734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xdr:col>
      <xdr:colOff>0</xdr:colOff>
      <xdr:row>30</xdr:row>
      <xdr:rowOff>0</xdr:rowOff>
    </xdr:from>
    <xdr:ext cx="76200" cy="361950"/>
    <xdr:sp macro="" textlink="">
      <xdr:nvSpPr>
        <xdr:cNvPr id="734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xdr:col>
      <xdr:colOff>0</xdr:colOff>
      <xdr:row>30</xdr:row>
      <xdr:rowOff>0</xdr:rowOff>
    </xdr:from>
    <xdr:ext cx="76200" cy="361950"/>
    <xdr:sp macro="" textlink="">
      <xdr:nvSpPr>
        <xdr:cNvPr id="734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xdr:col>
      <xdr:colOff>0</xdr:colOff>
      <xdr:row>30</xdr:row>
      <xdr:rowOff>0</xdr:rowOff>
    </xdr:from>
    <xdr:ext cx="76200" cy="409575"/>
    <xdr:sp macro="" textlink="">
      <xdr:nvSpPr>
        <xdr:cNvPr id="734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xdr:col>
      <xdr:colOff>0</xdr:colOff>
      <xdr:row>30</xdr:row>
      <xdr:rowOff>0</xdr:rowOff>
    </xdr:from>
    <xdr:ext cx="76200" cy="361950"/>
    <xdr:sp macro="" textlink="">
      <xdr:nvSpPr>
        <xdr:cNvPr id="734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xdr:col>
      <xdr:colOff>0</xdr:colOff>
      <xdr:row>30</xdr:row>
      <xdr:rowOff>0</xdr:rowOff>
    </xdr:from>
    <xdr:ext cx="76200" cy="361950"/>
    <xdr:sp macro="" textlink="">
      <xdr:nvSpPr>
        <xdr:cNvPr id="734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xdr:col>
      <xdr:colOff>0</xdr:colOff>
      <xdr:row>30</xdr:row>
      <xdr:rowOff>0</xdr:rowOff>
    </xdr:from>
    <xdr:ext cx="76200" cy="409575"/>
    <xdr:sp macro="" textlink="">
      <xdr:nvSpPr>
        <xdr:cNvPr id="735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xdr:col>
      <xdr:colOff>0</xdr:colOff>
      <xdr:row>30</xdr:row>
      <xdr:rowOff>0</xdr:rowOff>
    </xdr:from>
    <xdr:ext cx="76200" cy="361950"/>
    <xdr:sp macro="" textlink="">
      <xdr:nvSpPr>
        <xdr:cNvPr id="735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xdr:col>
      <xdr:colOff>0</xdr:colOff>
      <xdr:row>30</xdr:row>
      <xdr:rowOff>0</xdr:rowOff>
    </xdr:from>
    <xdr:ext cx="76200" cy="361950"/>
    <xdr:sp macro="" textlink="">
      <xdr:nvSpPr>
        <xdr:cNvPr id="735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xdr:col>
      <xdr:colOff>0</xdr:colOff>
      <xdr:row>30</xdr:row>
      <xdr:rowOff>0</xdr:rowOff>
    </xdr:from>
    <xdr:ext cx="76200" cy="409575"/>
    <xdr:sp macro="" textlink="">
      <xdr:nvSpPr>
        <xdr:cNvPr id="735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xdr:col>
      <xdr:colOff>0</xdr:colOff>
      <xdr:row>30</xdr:row>
      <xdr:rowOff>0</xdr:rowOff>
    </xdr:from>
    <xdr:ext cx="76200" cy="361950"/>
    <xdr:sp macro="" textlink="">
      <xdr:nvSpPr>
        <xdr:cNvPr id="735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xdr:col>
      <xdr:colOff>0</xdr:colOff>
      <xdr:row>30</xdr:row>
      <xdr:rowOff>0</xdr:rowOff>
    </xdr:from>
    <xdr:ext cx="76200" cy="361950"/>
    <xdr:sp macro="" textlink="">
      <xdr:nvSpPr>
        <xdr:cNvPr id="735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xdr:col>
      <xdr:colOff>0</xdr:colOff>
      <xdr:row>30</xdr:row>
      <xdr:rowOff>0</xdr:rowOff>
    </xdr:from>
    <xdr:ext cx="76200" cy="409575"/>
    <xdr:sp macro="" textlink="">
      <xdr:nvSpPr>
        <xdr:cNvPr id="735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xdr:col>
      <xdr:colOff>0</xdr:colOff>
      <xdr:row>30</xdr:row>
      <xdr:rowOff>0</xdr:rowOff>
    </xdr:from>
    <xdr:ext cx="76200" cy="361950"/>
    <xdr:sp macro="" textlink="">
      <xdr:nvSpPr>
        <xdr:cNvPr id="735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xdr:col>
      <xdr:colOff>0</xdr:colOff>
      <xdr:row>30</xdr:row>
      <xdr:rowOff>0</xdr:rowOff>
    </xdr:from>
    <xdr:ext cx="76200" cy="361950"/>
    <xdr:sp macro="" textlink="">
      <xdr:nvSpPr>
        <xdr:cNvPr id="735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xdr:col>
      <xdr:colOff>0</xdr:colOff>
      <xdr:row>30</xdr:row>
      <xdr:rowOff>0</xdr:rowOff>
    </xdr:from>
    <xdr:ext cx="76200" cy="409575"/>
    <xdr:sp macro="" textlink="">
      <xdr:nvSpPr>
        <xdr:cNvPr id="735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xdr:col>
      <xdr:colOff>0</xdr:colOff>
      <xdr:row>30</xdr:row>
      <xdr:rowOff>0</xdr:rowOff>
    </xdr:from>
    <xdr:ext cx="76200" cy="361950"/>
    <xdr:sp macro="" textlink="">
      <xdr:nvSpPr>
        <xdr:cNvPr id="736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xdr:col>
      <xdr:colOff>0</xdr:colOff>
      <xdr:row>30</xdr:row>
      <xdr:rowOff>0</xdr:rowOff>
    </xdr:from>
    <xdr:ext cx="76200" cy="361950"/>
    <xdr:sp macro="" textlink="">
      <xdr:nvSpPr>
        <xdr:cNvPr id="736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xdr:col>
      <xdr:colOff>0</xdr:colOff>
      <xdr:row>30</xdr:row>
      <xdr:rowOff>0</xdr:rowOff>
    </xdr:from>
    <xdr:ext cx="76200" cy="409575"/>
    <xdr:sp macro="" textlink="">
      <xdr:nvSpPr>
        <xdr:cNvPr id="736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xdr:col>
      <xdr:colOff>0</xdr:colOff>
      <xdr:row>30</xdr:row>
      <xdr:rowOff>0</xdr:rowOff>
    </xdr:from>
    <xdr:ext cx="76200" cy="361950"/>
    <xdr:sp macro="" textlink="">
      <xdr:nvSpPr>
        <xdr:cNvPr id="736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xdr:col>
      <xdr:colOff>0</xdr:colOff>
      <xdr:row>30</xdr:row>
      <xdr:rowOff>0</xdr:rowOff>
    </xdr:from>
    <xdr:ext cx="76200" cy="361950"/>
    <xdr:sp macro="" textlink="">
      <xdr:nvSpPr>
        <xdr:cNvPr id="736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xdr:col>
      <xdr:colOff>0</xdr:colOff>
      <xdr:row>30</xdr:row>
      <xdr:rowOff>0</xdr:rowOff>
    </xdr:from>
    <xdr:ext cx="76200" cy="409575"/>
    <xdr:sp macro="" textlink="">
      <xdr:nvSpPr>
        <xdr:cNvPr id="736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xdr:col>
      <xdr:colOff>0</xdr:colOff>
      <xdr:row>30</xdr:row>
      <xdr:rowOff>0</xdr:rowOff>
    </xdr:from>
    <xdr:ext cx="76200" cy="361950"/>
    <xdr:sp macro="" textlink="">
      <xdr:nvSpPr>
        <xdr:cNvPr id="736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xdr:col>
      <xdr:colOff>0</xdr:colOff>
      <xdr:row>30</xdr:row>
      <xdr:rowOff>0</xdr:rowOff>
    </xdr:from>
    <xdr:ext cx="76200" cy="361950"/>
    <xdr:sp macro="" textlink="">
      <xdr:nvSpPr>
        <xdr:cNvPr id="736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xdr:col>
      <xdr:colOff>0</xdr:colOff>
      <xdr:row>30</xdr:row>
      <xdr:rowOff>0</xdr:rowOff>
    </xdr:from>
    <xdr:ext cx="76200" cy="409575"/>
    <xdr:sp macro="" textlink="">
      <xdr:nvSpPr>
        <xdr:cNvPr id="736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xdr:col>
      <xdr:colOff>0</xdr:colOff>
      <xdr:row>30</xdr:row>
      <xdr:rowOff>0</xdr:rowOff>
    </xdr:from>
    <xdr:ext cx="76200" cy="361950"/>
    <xdr:sp macro="" textlink="">
      <xdr:nvSpPr>
        <xdr:cNvPr id="736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xdr:col>
      <xdr:colOff>0</xdr:colOff>
      <xdr:row>30</xdr:row>
      <xdr:rowOff>0</xdr:rowOff>
    </xdr:from>
    <xdr:ext cx="76200" cy="361950"/>
    <xdr:sp macro="" textlink="">
      <xdr:nvSpPr>
        <xdr:cNvPr id="737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xdr:col>
      <xdr:colOff>0</xdr:colOff>
      <xdr:row>30</xdr:row>
      <xdr:rowOff>0</xdr:rowOff>
    </xdr:from>
    <xdr:ext cx="76200" cy="409575"/>
    <xdr:sp macro="" textlink="">
      <xdr:nvSpPr>
        <xdr:cNvPr id="737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xdr:col>
      <xdr:colOff>0</xdr:colOff>
      <xdr:row>30</xdr:row>
      <xdr:rowOff>0</xdr:rowOff>
    </xdr:from>
    <xdr:ext cx="76200" cy="361950"/>
    <xdr:sp macro="" textlink="">
      <xdr:nvSpPr>
        <xdr:cNvPr id="737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xdr:col>
      <xdr:colOff>0</xdr:colOff>
      <xdr:row>30</xdr:row>
      <xdr:rowOff>0</xdr:rowOff>
    </xdr:from>
    <xdr:ext cx="76200" cy="361950"/>
    <xdr:sp macro="" textlink="">
      <xdr:nvSpPr>
        <xdr:cNvPr id="737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xdr:col>
      <xdr:colOff>0</xdr:colOff>
      <xdr:row>30</xdr:row>
      <xdr:rowOff>0</xdr:rowOff>
    </xdr:from>
    <xdr:ext cx="76200" cy="409575"/>
    <xdr:sp macro="" textlink="">
      <xdr:nvSpPr>
        <xdr:cNvPr id="737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xdr:col>
      <xdr:colOff>0</xdr:colOff>
      <xdr:row>30</xdr:row>
      <xdr:rowOff>0</xdr:rowOff>
    </xdr:from>
    <xdr:ext cx="76200" cy="361950"/>
    <xdr:sp macro="" textlink="">
      <xdr:nvSpPr>
        <xdr:cNvPr id="737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xdr:col>
      <xdr:colOff>0</xdr:colOff>
      <xdr:row>30</xdr:row>
      <xdr:rowOff>0</xdr:rowOff>
    </xdr:from>
    <xdr:ext cx="76200" cy="361950"/>
    <xdr:sp macro="" textlink="">
      <xdr:nvSpPr>
        <xdr:cNvPr id="737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xdr:col>
      <xdr:colOff>0</xdr:colOff>
      <xdr:row>30</xdr:row>
      <xdr:rowOff>0</xdr:rowOff>
    </xdr:from>
    <xdr:ext cx="76200" cy="409575"/>
    <xdr:sp macro="" textlink="">
      <xdr:nvSpPr>
        <xdr:cNvPr id="737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xdr:col>
      <xdr:colOff>0</xdr:colOff>
      <xdr:row>30</xdr:row>
      <xdr:rowOff>0</xdr:rowOff>
    </xdr:from>
    <xdr:ext cx="76200" cy="361950"/>
    <xdr:sp macro="" textlink="">
      <xdr:nvSpPr>
        <xdr:cNvPr id="737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xdr:col>
      <xdr:colOff>0</xdr:colOff>
      <xdr:row>30</xdr:row>
      <xdr:rowOff>0</xdr:rowOff>
    </xdr:from>
    <xdr:ext cx="76200" cy="361950"/>
    <xdr:sp macro="" textlink="">
      <xdr:nvSpPr>
        <xdr:cNvPr id="737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xdr:col>
      <xdr:colOff>0</xdr:colOff>
      <xdr:row>30</xdr:row>
      <xdr:rowOff>0</xdr:rowOff>
    </xdr:from>
    <xdr:ext cx="76200" cy="409575"/>
    <xdr:sp macro="" textlink="">
      <xdr:nvSpPr>
        <xdr:cNvPr id="738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xdr:col>
      <xdr:colOff>0</xdr:colOff>
      <xdr:row>30</xdr:row>
      <xdr:rowOff>0</xdr:rowOff>
    </xdr:from>
    <xdr:ext cx="76200" cy="361950"/>
    <xdr:sp macro="" textlink="">
      <xdr:nvSpPr>
        <xdr:cNvPr id="738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xdr:col>
      <xdr:colOff>0</xdr:colOff>
      <xdr:row>30</xdr:row>
      <xdr:rowOff>0</xdr:rowOff>
    </xdr:from>
    <xdr:ext cx="76200" cy="361950"/>
    <xdr:sp macro="" textlink="">
      <xdr:nvSpPr>
        <xdr:cNvPr id="738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xdr:col>
      <xdr:colOff>0</xdr:colOff>
      <xdr:row>30</xdr:row>
      <xdr:rowOff>0</xdr:rowOff>
    </xdr:from>
    <xdr:ext cx="76200" cy="409575"/>
    <xdr:sp macro="" textlink="">
      <xdr:nvSpPr>
        <xdr:cNvPr id="738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xdr:col>
      <xdr:colOff>0</xdr:colOff>
      <xdr:row>30</xdr:row>
      <xdr:rowOff>0</xdr:rowOff>
    </xdr:from>
    <xdr:ext cx="76200" cy="361950"/>
    <xdr:sp macro="" textlink="">
      <xdr:nvSpPr>
        <xdr:cNvPr id="738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xdr:col>
      <xdr:colOff>0</xdr:colOff>
      <xdr:row>30</xdr:row>
      <xdr:rowOff>0</xdr:rowOff>
    </xdr:from>
    <xdr:ext cx="76200" cy="361950"/>
    <xdr:sp macro="" textlink="">
      <xdr:nvSpPr>
        <xdr:cNvPr id="738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xdr:col>
      <xdr:colOff>0</xdr:colOff>
      <xdr:row>30</xdr:row>
      <xdr:rowOff>0</xdr:rowOff>
    </xdr:from>
    <xdr:ext cx="76200" cy="409575"/>
    <xdr:sp macro="" textlink="">
      <xdr:nvSpPr>
        <xdr:cNvPr id="738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xdr:col>
      <xdr:colOff>0</xdr:colOff>
      <xdr:row>30</xdr:row>
      <xdr:rowOff>0</xdr:rowOff>
    </xdr:from>
    <xdr:ext cx="76200" cy="361950"/>
    <xdr:sp macro="" textlink="">
      <xdr:nvSpPr>
        <xdr:cNvPr id="738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xdr:col>
      <xdr:colOff>0</xdr:colOff>
      <xdr:row>30</xdr:row>
      <xdr:rowOff>0</xdr:rowOff>
    </xdr:from>
    <xdr:ext cx="76200" cy="361950"/>
    <xdr:sp macro="" textlink="">
      <xdr:nvSpPr>
        <xdr:cNvPr id="738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xdr:col>
      <xdr:colOff>0</xdr:colOff>
      <xdr:row>30</xdr:row>
      <xdr:rowOff>0</xdr:rowOff>
    </xdr:from>
    <xdr:ext cx="76200" cy="409575"/>
    <xdr:sp macro="" textlink="">
      <xdr:nvSpPr>
        <xdr:cNvPr id="738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xdr:col>
      <xdr:colOff>0</xdr:colOff>
      <xdr:row>30</xdr:row>
      <xdr:rowOff>0</xdr:rowOff>
    </xdr:from>
    <xdr:ext cx="76200" cy="361950"/>
    <xdr:sp macro="" textlink="">
      <xdr:nvSpPr>
        <xdr:cNvPr id="739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xdr:col>
      <xdr:colOff>0</xdr:colOff>
      <xdr:row>30</xdr:row>
      <xdr:rowOff>0</xdr:rowOff>
    </xdr:from>
    <xdr:ext cx="76200" cy="361950"/>
    <xdr:sp macro="" textlink="">
      <xdr:nvSpPr>
        <xdr:cNvPr id="739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xdr:col>
      <xdr:colOff>0</xdr:colOff>
      <xdr:row>30</xdr:row>
      <xdr:rowOff>0</xdr:rowOff>
    </xdr:from>
    <xdr:ext cx="76200" cy="409575"/>
    <xdr:sp macro="" textlink="">
      <xdr:nvSpPr>
        <xdr:cNvPr id="739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xdr:col>
      <xdr:colOff>0</xdr:colOff>
      <xdr:row>30</xdr:row>
      <xdr:rowOff>0</xdr:rowOff>
    </xdr:from>
    <xdr:ext cx="76200" cy="361950"/>
    <xdr:sp macro="" textlink="">
      <xdr:nvSpPr>
        <xdr:cNvPr id="739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xdr:col>
      <xdr:colOff>0</xdr:colOff>
      <xdr:row>30</xdr:row>
      <xdr:rowOff>0</xdr:rowOff>
    </xdr:from>
    <xdr:ext cx="76200" cy="361950"/>
    <xdr:sp macro="" textlink="">
      <xdr:nvSpPr>
        <xdr:cNvPr id="739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xdr:col>
      <xdr:colOff>0</xdr:colOff>
      <xdr:row>30</xdr:row>
      <xdr:rowOff>0</xdr:rowOff>
    </xdr:from>
    <xdr:ext cx="76200" cy="409575"/>
    <xdr:sp macro="" textlink="">
      <xdr:nvSpPr>
        <xdr:cNvPr id="739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xdr:col>
      <xdr:colOff>0</xdr:colOff>
      <xdr:row>30</xdr:row>
      <xdr:rowOff>0</xdr:rowOff>
    </xdr:from>
    <xdr:ext cx="76200" cy="361950"/>
    <xdr:sp macro="" textlink="">
      <xdr:nvSpPr>
        <xdr:cNvPr id="739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xdr:col>
      <xdr:colOff>0</xdr:colOff>
      <xdr:row>30</xdr:row>
      <xdr:rowOff>0</xdr:rowOff>
    </xdr:from>
    <xdr:ext cx="76200" cy="361950"/>
    <xdr:sp macro="" textlink="">
      <xdr:nvSpPr>
        <xdr:cNvPr id="739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xdr:col>
      <xdr:colOff>0</xdr:colOff>
      <xdr:row>30</xdr:row>
      <xdr:rowOff>0</xdr:rowOff>
    </xdr:from>
    <xdr:ext cx="76200" cy="409575"/>
    <xdr:sp macro="" textlink="">
      <xdr:nvSpPr>
        <xdr:cNvPr id="739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xdr:col>
      <xdr:colOff>0</xdr:colOff>
      <xdr:row>30</xdr:row>
      <xdr:rowOff>0</xdr:rowOff>
    </xdr:from>
    <xdr:ext cx="76200" cy="361950"/>
    <xdr:sp macro="" textlink="">
      <xdr:nvSpPr>
        <xdr:cNvPr id="739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xdr:col>
      <xdr:colOff>0</xdr:colOff>
      <xdr:row>30</xdr:row>
      <xdr:rowOff>0</xdr:rowOff>
    </xdr:from>
    <xdr:ext cx="76200" cy="361950"/>
    <xdr:sp macro="" textlink="">
      <xdr:nvSpPr>
        <xdr:cNvPr id="740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xdr:col>
      <xdr:colOff>0</xdr:colOff>
      <xdr:row>30</xdr:row>
      <xdr:rowOff>0</xdr:rowOff>
    </xdr:from>
    <xdr:ext cx="76200" cy="409575"/>
    <xdr:sp macro="" textlink="">
      <xdr:nvSpPr>
        <xdr:cNvPr id="740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xdr:col>
      <xdr:colOff>0</xdr:colOff>
      <xdr:row>30</xdr:row>
      <xdr:rowOff>0</xdr:rowOff>
    </xdr:from>
    <xdr:ext cx="76200" cy="361950"/>
    <xdr:sp macro="" textlink="">
      <xdr:nvSpPr>
        <xdr:cNvPr id="740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xdr:col>
      <xdr:colOff>0</xdr:colOff>
      <xdr:row>30</xdr:row>
      <xdr:rowOff>0</xdr:rowOff>
    </xdr:from>
    <xdr:ext cx="76200" cy="361950"/>
    <xdr:sp macro="" textlink="">
      <xdr:nvSpPr>
        <xdr:cNvPr id="740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xdr:col>
      <xdr:colOff>0</xdr:colOff>
      <xdr:row>30</xdr:row>
      <xdr:rowOff>0</xdr:rowOff>
    </xdr:from>
    <xdr:ext cx="76200" cy="409575"/>
    <xdr:sp macro="" textlink="">
      <xdr:nvSpPr>
        <xdr:cNvPr id="740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xdr:col>
      <xdr:colOff>0</xdr:colOff>
      <xdr:row>30</xdr:row>
      <xdr:rowOff>0</xdr:rowOff>
    </xdr:from>
    <xdr:ext cx="76200" cy="361950"/>
    <xdr:sp macro="" textlink="">
      <xdr:nvSpPr>
        <xdr:cNvPr id="740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xdr:col>
      <xdr:colOff>0</xdr:colOff>
      <xdr:row>30</xdr:row>
      <xdr:rowOff>0</xdr:rowOff>
    </xdr:from>
    <xdr:ext cx="76200" cy="361950"/>
    <xdr:sp macro="" textlink="">
      <xdr:nvSpPr>
        <xdr:cNvPr id="740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xdr:col>
      <xdr:colOff>0</xdr:colOff>
      <xdr:row>30</xdr:row>
      <xdr:rowOff>0</xdr:rowOff>
    </xdr:from>
    <xdr:ext cx="76200" cy="409575"/>
    <xdr:sp macro="" textlink="">
      <xdr:nvSpPr>
        <xdr:cNvPr id="740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xdr:col>
      <xdr:colOff>0</xdr:colOff>
      <xdr:row>30</xdr:row>
      <xdr:rowOff>0</xdr:rowOff>
    </xdr:from>
    <xdr:ext cx="76200" cy="361950"/>
    <xdr:sp macro="" textlink="">
      <xdr:nvSpPr>
        <xdr:cNvPr id="740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xdr:col>
      <xdr:colOff>0</xdr:colOff>
      <xdr:row>30</xdr:row>
      <xdr:rowOff>0</xdr:rowOff>
    </xdr:from>
    <xdr:ext cx="76200" cy="361950"/>
    <xdr:sp macro="" textlink="">
      <xdr:nvSpPr>
        <xdr:cNvPr id="740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xdr:col>
      <xdr:colOff>0</xdr:colOff>
      <xdr:row>30</xdr:row>
      <xdr:rowOff>0</xdr:rowOff>
    </xdr:from>
    <xdr:ext cx="76200" cy="409575"/>
    <xdr:sp macro="" textlink="">
      <xdr:nvSpPr>
        <xdr:cNvPr id="741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xdr:col>
      <xdr:colOff>0</xdr:colOff>
      <xdr:row>30</xdr:row>
      <xdr:rowOff>0</xdr:rowOff>
    </xdr:from>
    <xdr:ext cx="76200" cy="361950"/>
    <xdr:sp macro="" textlink="">
      <xdr:nvSpPr>
        <xdr:cNvPr id="741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xdr:col>
      <xdr:colOff>0</xdr:colOff>
      <xdr:row>30</xdr:row>
      <xdr:rowOff>0</xdr:rowOff>
    </xdr:from>
    <xdr:ext cx="76200" cy="361950"/>
    <xdr:sp macro="" textlink="">
      <xdr:nvSpPr>
        <xdr:cNvPr id="741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xdr:col>
      <xdr:colOff>0</xdr:colOff>
      <xdr:row>30</xdr:row>
      <xdr:rowOff>0</xdr:rowOff>
    </xdr:from>
    <xdr:ext cx="76200" cy="409575"/>
    <xdr:sp macro="" textlink="">
      <xdr:nvSpPr>
        <xdr:cNvPr id="741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xdr:col>
      <xdr:colOff>0</xdr:colOff>
      <xdr:row>30</xdr:row>
      <xdr:rowOff>0</xdr:rowOff>
    </xdr:from>
    <xdr:ext cx="76200" cy="361950"/>
    <xdr:sp macro="" textlink="">
      <xdr:nvSpPr>
        <xdr:cNvPr id="741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xdr:col>
      <xdr:colOff>0</xdr:colOff>
      <xdr:row>30</xdr:row>
      <xdr:rowOff>0</xdr:rowOff>
    </xdr:from>
    <xdr:ext cx="76200" cy="361950"/>
    <xdr:sp macro="" textlink="">
      <xdr:nvSpPr>
        <xdr:cNvPr id="741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xdr:col>
      <xdr:colOff>0</xdr:colOff>
      <xdr:row>30</xdr:row>
      <xdr:rowOff>0</xdr:rowOff>
    </xdr:from>
    <xdr:ext cx="76200" cy="409575"/>
    <xdr:sp macro="" textlink="">
      <xdr:nvSpPr>
        <xdr:cNvPr id="741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xdr:col>
      <xdr:colOff>0</xdr:colOff>
      <xdr:row>30</xdr:row>
      <xdr:rowOff>0</xdr:rowOff>
    </xdr:from>
    <xdr:ext cx="76200" cy="361950"/>
    <xdr:sp macro="" textlink="">
      <xdr:nvSpPr>
        <xdr:cNvPr id="741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xdr:col>
      <xdr:colOff>0</xdr:colOff>
      <xdr:row>30</xdr:row>
      <xdr:rowOff>0</xdr:rowOff>
    </xdr:from>
    <xdr:ext cx="76200" cy="361950"/>
    <xdr:sp macro="" textlink="">
      <xdr:nvSpPr>
        <xdr:cNvPr id="741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xdr:col>
      <xdr:colOff>0</xdr:colOff>
      <xdr:row>30</xdr:row>
      <xdr:rowOff>0</xdr:rowOff>
    </xdr:from>
    <xdr:ext cx="76200" cy="409575"/>
    <xdr:sp macro="" textlink="">
      <xdr:nvSpPr>
        <xdr:cNvPr id="741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xdr:col>
      <xdr:colOff>0</xdr:colOff>
      <xdr:row>30</xdr:row>
      <xdr:rowOff>0</xdr:rowOff>
    </xdr:from>
    <xdr:ext cx="76200" cy="361950"/>
    <xdr:sp macro="" textlink="">
      <xdr:nvSpPr>
        <xdr:cNvPr id="742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xdr:col>
      <xdr:colOff>0</xdr:colOff>
      <xdr:row>30</xdr:row>
      <xdr:rowOff>0</xdr:rowOff>
    </xdr:from>
    <xdr:ext cx="76200" cy="361950"/>
    <xdr:sp macro="" textlink="">
      <xdr:nvSpPr>
        <xdr:cNvPr id="742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xdr:col>
      <xdr:colOff>0</xdr:colOff>
      <xdr:row>30</xdr:row>
      <xdr:rowOff>0</xdr:rowOff>
    </xdr:from>
    <xdr:ext cx="76200" cy="409575"/>
    <xdr:sp macro="" textlink="">
      <xdr:nvSpPr>
        <xdr:cNvPr id="742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xdr:col>
      <xdr:colOff>0</xdr:colOff>
      <xdr:row>30</xdr:row>
      <xdr:rowOff>0</xdr:rowOff>
    </xdr:from>
    <xdr:ext cx="76200" cy="361950"/>
    <xdr:sp macro="" textlink="">
      <xdr:nvSpPr>
        <xdr:cNvPr id="742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xdr:col>
      <xdr:colOff>0</xdr:colOff>
      <xdr:row>30</xdr:row>
      <xdr:rowOff>0</xdr:rowOff>
    </xdr:from>
    <xdr:ext cx="76200" cy="361950"/>
    <xdr:sp macro="" textlink="">
      <xdr:nvSpPr>
        <xdr:cNvPr id="742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xdr:col>
      <xdr:colOff>0</xdr:colOff>
      <xdr:row>30</xdr:row>
      <xdr:rowOff>0</xdr:rowOff>
    </xdr:from>
    <xdr:ext cx="76200" cy="409575"/>
    <xdr:sp macro="" textlink="">
      <xdr:nvSpPr>
        <xdr:cNvPr id="742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xdr:col>
      <xdr:colOff>0</xdr:colOff>
      <xdr:row>30</xdr:row>
      <xdr:rowOff>0</xdr:rowOff>
    </xdr:from>
    <xdr:ext cx="76200" cy="361950"/>
    <xdr:sp macro="" textlink="">
      <xdr:nvSpPr>
        <xdr:cNvPr id="742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xdr:col>
      <xdr:colOff>0</xdr:colOff>
      <xdr:row>30</xdr:row>
      <xdr:rowOff>0</xdr:rowOff>
    </xdr:from>
    <xdr:ext cx="76200" cy="361950"/>
    <xdr:sp macro="" textlink="">
      <xdr:nvSpPr>
        <xdr:cNvPr id="742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xdr:col>
      <xdr:colOff>0</xdr:colOff>
      <xdr:row>30</xdr:row>
      <xdr:rowOff>0</xdr:rowOff>
    </xdr:from>
    <xdr:ext cx="76200" cy="409575"/>
    <xdr:sp macro="" textlink="">
      <xdr:nvSpPr>
        <xdr:cNvPr id="742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xdr:col>
      <xdr:colOff>0</xdr:colOff>
      <xdr:row>30</xdr:row>
      <xdr:rowOff>0</xdr:rowOff>
    </xdr:from>
    <xdr:ext cx="76200" cy="361950"/>
    <xdr:sp macro="" textlink="">
      <xdr:nvSpPr>
        <xdr:cNvPr id="742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xdr:col>
      <xdr:colOff>0</xdr:colOff>
      <xdr:row>30</xdr:row>
      <xdr:rowOff>0</xdr:rowOff>
    </xdr:from>
    <xdr:ext cx="76200" cy="361950"/>
    <xdr:sp macro="" textlink="">
      <xdr:nvSpPr>
        <xdr:cNvPr id="743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xdr:col>
      <xdr:colOff>0</xdr:colOff>
      <xdr:row>30</xdr:row>
      <xdr:rowOff>0</xdr:rowOff>
    </xdr:from>
    <xdr:ext cx="76200" cy="409575"/>
    <xdr:sp macro="" textlink="">
      <xdr:nvSpPr>
        <xdr:cNvPr id="743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xdr:col>
      <xdr:colOff>0</xdr:colOff>
      <xdr:row>30</xdr:row>
      <xdr:rowOff>0</xdr:rowOff>
    </xdr:from>
    <xdr:ext cx="76200" cy="361950"/>
    <xdr:sp macro="" textlink="">
      <xdr:nvSpPr>
        <xdr:cNvPr id="743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xdr:col>
      <xdr:colOff>0</xdr:colOff>
      <xdr:row>30</xdr:row>
      <xdr:rowOff>0</xdr:rowOff>
    </xdr:from>
    <xdr:ext cx="76200" cy="361950"/>
    <xdr:sp macro="" textlink="">
      <xdr:nvSpPr>
        <xdr:cNvPr id="743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xdr:col>
      <xdr:colOff>0</xdr:colOff>
      <xdr:row>30</xdr:row>
      <xdr:rowOff>0</xdr:rowOff>
    </xdr:from>
    <xdr:ext cx="76200" cy="409575"/>
    <xdr:sp macro="" textlink="">
      <xdr:nvSpPr>
        <xdr:cNvPr id="743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xdr:col>
      <xdr:colOff>0</xdr:colOff>
      <xdr:row>30</xdr:row>
      <xdr:rowOff>0</xdr:rowOff>
    </xdr:from>
    <xdr:ext cx="76200" cy="361950"/>
    <xdr:sp macro="" textlink="">
      <xdr:nvSpPr>
        <xdr:cNvPr id="743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xdr:col>
      <xdr:colOff>0</xdr:colOff>
      <xdr:row>30</xdr:row>
      <xdr:rowOff>0</xdr:rowOff>
    </xdr:from>
    <xdr:ext cx="76200" cy="361950"/>
    <xdr:sp macro="" textlink="">
      <xdr:nvSpPr>
        <xdr:cNvPr id="743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xdr:col>
      <xdr:colOff>0</xdr:colOff>
      <xdr:row>30</xdr:row>
      <xdr:rowOff>0</xdr:rowOff>
    </xdr:from>
    <xdr:ext cx="76200" cy="409575"/>
    <xdr:sp macro="" textlink="">
      <xdr:nvSpPr>
        <xdr:cNvPr id="743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xdr:col>
      <xdr:colOff>0</xdr:colOff>
      <xdr:row>30</xdr:row>
      <xdr:rowOff>0</xdr:rowOff>
    </xdr:from>
    <xdr:ext cx="76200" cy="361950"/>
    <xdr:sp macro="" textlink="">
      <xdr:nvSpPr>
        <xdr:cNvPr id="743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xdr:col>
      <xdr:colOff>0</xdr:colOff>
      <xdr:row>30</xdr:row>
      <xdr:rowOff>0</xdr:rowOff>
    </xdr:from>
    <xdr:ext cx="76200" cy="361950"/>
    <xdr:sp macro="" textlink="">
      <xdr:nvSpPr>
        <xdr:cNvPr id="743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xdr:col>
      <xdr:colOff>0</xdr:colOff>
      <xdr:row>30</xdr:row>
      <xdr:rowOff>0</xdr:rowOff>
    </xdr:from>
    <xdr:ext cx="76200" cy="409575"/>
    <xdr:sp macro="" textlink="">
      <xdr:nvSpPr>
        <xdr:cNvPr id="744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xdr:col>
      <xdr:colOff>0</xdr:colOff>
      <xdr:row>30</xdr:row>
      <xdr:rowOff>0</xdr:rowOff>
    </xdr:from>
    <xdr:ext cx="76200" cy="361950"/>
    <xdr:sp macro="" textlink="">
      <xdr:nvSpPr>
        <xdr:cNvPr id="744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xdr:col>
      <xdr:colOff>0</xdr:colOff>
      <xdr:row>30</xdr:row>
      <xdr:rowOff>0</xdr:rowOff>
    </xdr:from>
    <xdr:ext cx="76200" cy="361950"/>
    <xdr:sp macro="" textlink="">
      <xdr:nvSpPr>
        <xdr:cNvPr id="744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xdr:col>
      <xdr:colOff>0</xdr:colOff>
      <xdr:row>30</xdr:row>
      <xdr:rowOff>0</xdr:rowOff>
    </xdr:from>
    <xdr:ext cx="76200" cy="409575"/>
    <xdr:sp macro="" textlink="">
      <xdr:nvSpPr>
        <xdr:cNvPr id="744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xdr:col>
      <xdr:colOff>0</xdr:colOff>
      <xdr:row>30</xdr:row>
      <xdr:rowOff>0</xdr:rowOff>
    </xdr:from>
    <xdr:ext cx="76200" cy="361950"/>
    <xdr:sp macro="" textlink="">
      <xdr:nvSpPr>
        <xdr:cNvPr id="744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xdr:col>
      <xdr:colOff>0</xdr:colOff>
      <xdr:row>30</xdr:row>
      <xdr:rowOff>0</xdr:rowOff>
    </xdr:from>
    <xdr:ext cx="76200" cy="361950"/>
    <xdr:sp macro="" textlink="">
      <xdr:nvSpPr>
        <xdr:cNvPr id="744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xdr:col>
      <xdr:colOff>0</xdr:colOff>
      <xdr:row>30</xdr:row>
      <xdr:rowOff>0</xdr:rowOff>
    </xdr:from>
    <xdr:ext cx="76200" cy="409575"/>
    <xdr:sp macro="" textlink="">
      <xdr:nvSpPr>
        <xdr:cNvPr id="744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xdr:col>
      <xdr:colOff>0</xdr:colOff>
      <xdr:row>30</xdr:row>
      <xdr:rowOff>0</xdr:rowOff>
    </xdr:from>
    <xdr:ext cx="76200" cy="361950"/>
    <xdr:sp macro="" textlink="">
      <xdr:nvSpPr>
        <xdr:cNvPr id="744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xdr:col>
      <xdr:colOff>0</xdr:colOff>
      <xdr:row>30</xdr:row>
      <xdr:rowOff>0</xdr:rowOff>
    </xdr:from>
    <xdr:ext cx="76200" cy="361950"/>
    <xdr:sp macro="" textlink="">
      <xdr:nvSpPr>
        <xdr:cNvPr id="744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xdr:col>
      <xdr:colOff>0</xdr:colOff>
      <xdr:row>30</xdr:row>
      <xdr:rowOff>0</xdr:rowOff>
    </xdr:from>
    <xdr:ext cx="76200" cy="409575"/>
    <xdr:sp macro="" textlink="">
      <xdr:nvSpPr>
        <xdr:cNvPr id="744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xdr:col>
      <xdr:colOff>0</xdr:colOff>
      <xdr:row>30</xdr:row>
      <xdr:rowOff>0</xdr:rowOff>
    </xdr:from>
    <xdr:ext cx="76200" cy="361950"/>
    <xdr:sp macro="" textlink="">
      <xdr:nvSpPr>
        <xdr:cNvPr id="745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xdr:col>
      <xdr:colOff>0</xdr:colOff>
      <xdr:row>30</xdr:row>
      <xdr:rowOff>0</xdr:rowOff>
    </xdr:from>
    <xdr:ext cx="76200" cy="361950"/>
    <xdr:sp macro="" textlink="">
      <xdr:nvSpPr>
        <xdr:cNvPr id="745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xdr:col>
      <xdr:colOff>0</xdr:colOff>
      <xdr:row>30</xdr:row>
      <xdr:rowOff>0</xdr:rowOff>
    </xdr:from>
    <xdr:ext cx="76200" cy="409575"/>
    <xdr:sp macro="" textlink="">
      <xdr:nvSpPr>
        <xdr:cNvPr id="745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xdr:col>
      <xdr:colOff>0</xdr:colOff>
      <xdr:row>30</xdr:row>
      <xdr:rowOff>0</xdr:rowOff>
    </xdr:from>
    <xdr:ext cx="76200" cy="361950"/>
    <xdr:sp macro="" textlink="">
      <xdr:nvSpPr>
        <xdr:cNvPr id="745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xdr:col>
      <xdr:colOff>0</xdr:colOff>
      <xdr:row>30</xdr:row>
      <xdr:rowOff>0</xdr:rowOff>
    </xdr:from>
    <xdr:ext cx="76200" cy="361950"/>
    <xdr:sp macro="" textlink="">
      <xdr:nvSpPr>
        <xdr:cNvPr id="745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xdr:col>
      <xdr:colOff>0</xdr:colOff>
      <xdr:row>30</xdr:row>
      <xdr:rowOff>0</xdr:rowOff>
    </xdr:from>
    <xdr:ext cx="76200" cy="409575"/>
    <xdr:sp macro="" textlink="">
      <xdr:nvSpPr>
        <xdr:cNvPr id="745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xdr:col>
      <xdr:colOff>0</xdr:colOff>
      <xdr:row>30</xdr:row>
      <xdr:rowOff>0</xdr:rowOff>
    </xdr:from>
    <xdr:ext cx="76200" cy="361950"/>
    <xdr:sp macro="" textlink="">
      <xdr:nvSpPr>
        <xdr:cNvPr id="745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xdr:col>
      <xdr:colOff>0</xdr:colOff>
      <xdr:row>30</xdr:row>
      <xdr:rowOff>0</xdr:rowOff>
    </xdr:from>
    <xdr:ext cx="76200" cy="361950"/>
    <xdr:sp macro="" textlink="">
      <xdr:nvSpPr>
        <xdr:cNvPr id="745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xdr:col>
      <xdr:colOff>0</xdr:colOff>
      <xdr:row>30</xdr:row>
      <xdr:rowOff>0</xdr:rowOff>
    </xdr:from>
    <xdr:ext cx="76200" cy="409575"/>
    <xdr:sp macro="" textlink="">
      <xdr:nvSpPr>
        <xdr:cNvPr id="745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xdr:col>
      <xdr:colOff>0</xdr:colOff>
      <xdr:row>30</xdr:row>
      <xdr:rowOff>0</xdr:rowOff>
    </xdr:from>
    <xdr:ext cx="76200" cy="361950"/>
    <xdr:sp macro="" textlink="">
      <xdr:nvSpPr>
        <xdr:cNvPr id="745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xdr:col>
      <xdr:colOff>0</xdr:colOff>
      <xdr:row>30</xdr:row>
      <xdr:rowOff>0</xdr:rowOff>
    </xdr:from>
    <xdr:ext cx="76200" cy="361950"/>
    <xdr:sp macro="" textlink="">
      <xdr:nvSpPr>
        <xdr:cNvPr id="746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xdr:col>
      <xdr:colOff>0</xdr:colOff>
      <xdr:row>30</xdr:row>
      <xdr:rowOff>0</xdr:rowOff>
    </xdr:from>
    <xdr:ext cx="76200" cy="409575"/>
    <xdr:sp macro="" textlink="">
      <xdr:nvSpPr>
        <xdr:cNvPr id="746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xdr:col>
      <xdr:colOff>0</xdr:colOff>
      <xdr:row>30</xdr:row>
      <xdr:rowOff>0</xdr:rowOff>
    </xdr:from>
    <xdr:ext cx="76200" cy="361950"/>
    <xdr:sp macro="" textlink="">
      <xdr:nvSpPr>
        <xdr:cNvPr id="746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xdr:col>
      <xdr:colOff>0</xdr:colOff>
      <xdr:row>30</xdr:row>
      <xdr:rowOff>0</xdr:rowOff>
    </xdr:from>
    <xdr:ext cx="76200" cy="361950"/>
    <xdr:sp macro="" textlink="">
      <xdr:nvSpPr>
        <xdr:cNvPr id="746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xdr:col>
      <xdr:colOff>0</xdr:colOff>
      <xdr:row>30</xdr:row>
      <xdr:rowOff>0</xdr:rowOff>
    </xdr:from>
    <xdr:ext cx="76200" cy="409575"/>
    <xdr:sp macro="" textlink="">
      <xdr:nvSpPr>
        <xdr:cNvPr id="746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xdr:col>
      <xdr:colOff>0</xdr:colOff>
      <xdr:row>30</xdr:row>
      <xdr:rowOff>0</xdr:rowOff>
    </xdr:from>
    <xdr:ext cx="76200" cy="361950"/>
    <xdr:sp macro="" textlink="">
      <xdr:nvSpPr>
        <xdr:cNvPr id="746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xdr:col>
      <xdr:colOff>0</xdr:colOff>
      <xdr:row>30</xdr:row>
      <xdr:rowOff>0</xdr:rowOff>
    </xdr:from>
    <xdr:ext cx="76200" cy="361950"/>
    <xdr:sp macro="" textlink="">
      <xdr:nvSpPr>
        <xdr:cNvPr id="746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xdr:col>
      <xdr:colOff>0</xdr:colOff>
      <xdr:row>30</xdr:row>
      <xdr:rowOff>0</xdr:rowOff>
    </xdr:from>
    <xdr:ext cx="76200" cy="409575"/>
    <xdr:sp macro="" textlink="">
      <xdr:nvSpPr>
        <xdr:cNvPr id="746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xdr:col>
      <xdr:colOff>0</xdr:colOff>
      <xdr:row>30</xdr:row>
      <xdr:rowOff>0</xdr:rowOff>
    </xdr:from>
    <xdr:ext cx="76200" cy="361950"/>
    <xdr:sp macro="" textlink="">
      <xdr:nvSpPr>
        <xdr:cNvPr id="746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xdr:col>
      <xdr:colOff>0</xdr:colOff>
      <xdr:row>30</xdr:row>
      <xdr:rowOff>0</xdr:rowOff>
    </xdr:from>
    <xdr:ext cx="76200" cy="361950"/>
    <xdr:sp macro="" textlink="">
      <xdr:nvSpPr>
        <xdr:cNvPr id="746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xdr:col>
      <xdr:colOff>0</xdr:colOff>
      <xdr:row>30</xdr:row>
      <xdr:rowOff>0</xdr:rowOff>
    </xdr:from>
    <xdr:ext cx="76200" cy="409575"/>
    <xdr:sp macro="" textlink="">
      <xdr:nvSpPr>
        <xdr:cNvPr id="747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xdr:col>
      <xdr:colOff>0</xdr:colOff>
      <xdr:row>30</xdr:row>
      <xdr:rowOff>0</xdr:rowOff>
    </xdr:from>
    <xdr:ext cx="76200" cy="361950"/>
    <xdr:sp macro="" textlink="">
      <xdr:nvSpPr>
        <xdr:cNvPr id="747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xdr:col>
      <xdr:colOff>0</xdr:colOff>
      <xdr:row>30</xdr:row>
      <xdr:rowOff>0</xdr:rowOff>
    </xdr:from>
    <xdr:ext cx="76200" cy="361950"/>
    <xdr:sp macro="" textlink="">
      <xdr:nvSpPr>
        <xdr:cNvPr id="747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xdr:col>
      <xdr:colOff>0</xdr:colOff>
      <xdr:row>30</xdr:row>
      <xdr:rowOff>0</xdr:rowOff>
    </xdr:from>
    <xdr:ext cx="76200" cy="409575"/>
    <xdr:sp macro="" textlink="">
      <xdr:nvSpPr>
        <xdr:cNvPr id="747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xdr:col>
      <xdr:colOff>0</xdr:colOff>
      <xdr:row>30</xdr:row>
      <xdr:rowOff>0</xdr:rowOff>
    </xdr:from>
    <xdr:ext cx="76200" cy="361950"/>
    <xdr:sp macro="" textlink="">
      <xdr:nvSpPr>
        <xdr:cNvPr id="747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xdr:col>
      <xdr:colOff>0</xdr:colOff>
      <xdr:row>30</xdr:row>
      <xdr:rowOff>0</xdr:rowOff>
    </xdr:from>
    <xdr:ext cx="76200" cy="361950"/>
    <xdr:sp macro="" textlink="">
      <xdr:nvSpPr>
        <xdr:cNvPr id="747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xdr:col>
      <xdr:colOff>0</xdr:colOff>
      <xdr:row>30</xdr:row>
      <xdr:rowOff>0</xdr:rowOff>
    </xdr:from>
    <xdr:ext cx="76200" cy="409575"/>
    <xdr:sp macro="" textlink="">
      <xdr:nvSpPr>
        <xdr:cNvPr id="747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xdr:col>
      <xdr:colOff>0</xdr:colOff>
      <xdr:row>30</xdr:row>
      <xdr:rowOff>0</xdr:rowOff>
    </xdr:from>
    <xdr:ext cx="76200" cy="361950"/>
    <xdr:sp macro="" textlink="">
      <xdr:nvSpPr>
        <xdr:cNvPr id="747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xdr:col>
      <xdr:colOff>0</xdr:colOff>
      <xdr:row>30</xdr:row>
      <xdr:rowOff>0</xdr:rowOff>
    </xdr:from>
    <xdr:ext cx="76200" cy="361950"/>
    <xdr:sp macro="" textlink="">
      <xdr:nvSpPr>
        <xdr:cNvPr id="747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xdr:col>
      <xdr:colOff>0</xdr:colOff>
      <xdr:row>30</xdr:row>
      <xdr:rowOff>0</xdr:rowOff>
    </xdr:from>
    <xdr:ext cx="76200" cy="409575"/>
    <xdr:sp macro="" textlink="">
      <xdr:nvSpPr>
        <xdr:cNvPr id="747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xdr:col>
      <xdr:colOff>0</xdr:colOff>
      <xdr:row>30</xdr:row>
      <xdr:rowOff>0</xdr:rowOff>
    </xdr:from>
    <xdr:ext cx="76200" cy="361950"/>
    <xdr:sp macro="" textlink="">
      <xdr:nvSpPr>
        <xdr:cNvPr id="748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xdr:col>
      <xdr:colOff>0</xdr:colOff>
      <xdr:row>30</xdr:row>
      <xdr:rowOff>0</xdr:rowOff>
    </xdr:from>
    <xdr:ext cx="76200" cy="361950"/>
    <xdr:sp macro="" textlink="">
      <xdr:nvSpPr>
        <xdr:cNvPr id="748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xdr:col>
      <xdr:colOff>0</xdr:colOff>
      <xdr:row>30</xdr:row>
      <xdr:rowOff>0</xdr:rowOff>
    </xdr:from>
    <xdr:ext cx="76200" cy="409575"/>
    <xdr:sp macro="" textlink="">
      <xdr:nvSpPr>
        <xdr:cNvPr id="748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xdr:col>
      <xdr:colOff>0</xdr:colOff>
      <xdr:row>30</xdr:row>
      <xdr:rowOff>0</xdr:rowOff>
    </xdr:from>
    <xdr:ext cx="76200" cy="361950"/>
    <xdr:sp macro="" textlink="">
      <xdr:nvSpPr>
        <xdr:cNvPr id="748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xdr:col>
      <xdr:colOff>0</xdr:colOff>
      <xdr:row>30</xdr:row>
      <xdr:rowOff>0</xdr:rowOff>
    </xdr:from>
    <xdr:ext cx="76200" cy="361950"/>
    <xdr:sp macro="" textlink="">
      <xdr:nvSpPr>
        <xdr:cNvPr id="748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xdr:col>
      <xdr:colOff>0</xdr:colOff>
      <xdr:row>30</xdr:row>
      <xdr:rowOff>0</xdr:rowOff>
    </xdr:from>
    <xdr:ext cx="76200" cy="409575"/>
    <xdr:sp macro="" textlink="">
      <xdr:nvSpPr>
        <xdr:cNvPr id="748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xdr:col>
      <xdr:colOff>0</xdr:colOff>
      <xdr:row>30</xdr:row>
      <xdr:rowOff>0</xdr:rowOff>
    </xdr:from>
    <xdr:ext cx="76200" cy="361950"/>
    <xdr:sp macro="" textlink="">
      <xdr:nvSpPr>
        <xdr:cNvPr id="748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xdr:col>
      <xdr:colOff>0</xdr:colOff>
      <xdr:row>30</xdr:row>
      <xdr:rowOff>0</xdr:rowOff>
    </xdr:from>
    <xdr:ext cx="76200" cy="361950"/>
    <xdr:sp macro="" textlink="">
      <xdr:nvSpPr>
        <xdr:cNvPr id="748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xdr:col>
      <xdr:colOff>0</xdr:colOff>
      <xdr:row>30</xdr:row>
      <xdr:rowOff>0</xdr:rowOff>
    </xdr:from>
    <xdr:ext cx="76200" cy="409575"/>
    <xdr:sp macro="" textlink="">
      <xdr:nvSpPr>
        <xdr:cNvPr id="748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xdr:col>
      <xdr:colOff>0</xdr:colOff>
      <xdr:row>30</xdr:row>
      <xdr:rowOff>0</xdr:rowOff>
    </xdr:from>
    <xdr:ext cx="76200" cy="361950"/>
    <xdr:sp macro="" textlink="">
      <xdr:nvSpPr>
        <xdr:cNvPr id="748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xdr:col>
      <xdr:colOff>0</xdr:colOff>
      <xdr:row>30</xdr:row>
      <xdr:rowOff>0</xdr:rowOff>
    </xdr:from>
    <xdr:ext cx="76200" cy="361950"/>
    <xdr:sp macro="" textlink="">
      <xdr:nvSpPr>
        <xdr:cNvPr id="749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xdr:col>
      <xdr:colOff>0</xdr:colOff>
      <xdr:row>30</xdr:row>
      <xdr:rowOff>0</xdr:rowOff>
    </xdr:from>
    <xdr:ext cx="76200" cy="409575"/>
    <xdr:sp macro="" textlink="">
      <xdr:nvSpPr>
        <xdr:cNvPr id="749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xdr:col>
      <xdr:colOff>0</xdr:colOff>
      <xdr:row>30</xdr:row>
      <xdr:rowOff>0</xdr:rowOff>
    </xdr:from>
    <xdr:ext cx="76200" cy="361950"/>
    <xdr:sp macro="" textlink="">
      <xdr:nvSpPr>
        <xdr:cNvPr id="749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xdr:col>
      <xdr:colOff>0</xdr:colOff>
      <xdr:row>30</xdr:row>
      <xdr:rowOff>0</xdr:rowOff>
    </xdr:from>
    <xdr:ext cx="76200" cy="361950"/>
    <xdr:sp macro="" textlink="">
      <xdr:nvSpPr>
        <xdr:cNvPr id="749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xdr:col>
      <xdr:colOff>0</xdr:colOff>
      <xdr:row>30</xdr:row>
      <xdr:rowOff>0</xdr:rowOff>
    </xdr:from>
    <xdr:ext cx="76200" cy="409575"/>
    <xdr:sp macro="" textlink="">
      <xdr:nvSpPr>
        <xdr:cNvPr id="749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xdr:col>
      <xdr:colOff>0</xdr:colOff>
      <xdr:row>30</xdr:row>
      <xdr:rowOff>0</xdr:rowOff>
    </xdr:from>
    <xdr:ext cx="76200" cy="361950"/>
    <xdr:sp macro="" textlink="">
      <xdr:nvSpPr>
        <xdr:cNvPr id="749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xdr:col>
      <xdr:colOff>0</xdr:colOff>
      <xdr:row>30</xdr:row>
      <xdr:rowOff>0</xdr:rowOff>
    </xdr:from>
    <xdr:ext cx="76200" cy="361950"/>
    <xdr:sp macro="" textlink="">
      <xdr:nvSpPr>
        <xdr:cNvPr id="749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xdr:col>
      <xdr:colOff>0</xdr:colOff>
      <xdr:row>30</xdr:row>
      <xdr:rowOff>0</xdr:rowOff>
    </xdr:from>
    <xdr:ext cx="76200" cy="409575"/>
    <xdr:sp macro="" textlink="">
      <xdr:nvSpPr>
        <xdr:cNvPr id="749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xdr:col>
      <xdr:colOff>0</xdr:colOff>
      <xdr:row>30</xdr:row>
      <xdr:rowOff>0</xdr:rowOff>
    </xdr:from>
    <xdr:ext cx="76200" cy="361950"/>
    <xdr:sp macro="" textlink="">
      <xdr:nvSpPr>
        <xdr:cNvPr id="749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xdr:col>
      <xdr:colOff>0</xdr:colOff>
      <xdr:row>30</xdr:row>
      <xdr:rowOff>0</xdr:rowOff>
    </xdr:from>
    <xdr:ext cx="76200" cy="361950"/>
    <xdr:sp macro="" textlink="">
      <xdr:nvSpPr>
        <xdr:cNvPr id="749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xdr:col>
      <xdr:colOff>0</xdr:colOff>
      <xdr:row>30</xdr:row>
      <xdr:rowOff>0</xdr:rowOff>
    </xdr:from>
    <xdr:ext cx="76200" cy="409575"/>
    <xdr:sp macro="" textlink="">
      <xdr:nvSpPr>
        <xdr:cNvPr id="750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xdr:col>
      <xdr:colOff>0</xdr:colOff>
      <xdr:row>30</xdr:row>
      <xdr:rowOff>0</xdr:rowOff>
    </xdr:from>
    <xdr:ext cx="76200" cy="361950"/>
    <xdr:sp macro="" textlink="">
      <xdr:nvSpPr>
        <xdr:cNvPr id="750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xdr:col>
      <xdr:colOff>0</xdr:colOff>
      <xdr:row>30</xdr:row>
      <xdr:rowOff>0</xdr:rowOff>
    </xdr:from>
    <xdr:ext cx="76200" cy="361950"/>
    <xdr:sp macro="" textlink="">
      <xdr:nvSpPr>
        <xdr:cNvPr id="750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xdr:col>
      <xdr:colOff>0</xdr:colOff>
      <xdr:row>30</xdr:row>
      <xdr:rowOff>0</xdr:rowOff>
    </xdr:from>
    <xdr:ext cx="76200" cy="409575"/>
    <xdr:sp macro="" textlink="">
      <xdr:nvSpPr>
        <xdr:cNvPr id="750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xdr:col>
      <xdr:colOff>0</xdr:colOff>
      <xdr:row>30</xdr:row>
      <xdr:rowOff>0</xdr:rowOff>
    </xdr:from>
    <xdr:ext cx="76200" cy="361950"/>
    <xdr:sp macro="" textlink="">
      <xdr:nvSpPr>
        <xdr:cNvPr id="750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xdr:col>
      <xdr:colOff>0</xdr:colOff>
      <xdr:row>30</xdr:row>
      <xdr:rowOff>0</xdr:rowOff>
    </xdr:from>
    <xdr:ext cx="76200" cy="361950"/>
    <xdr:sp macro="" textlink="">
      <xdr:nvSpPr>
        <xdr:cNvPr id="750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xdr:col>
      <xdr:colOff>0</xdr:colOff>
      <xdr:row>30</xdr:row>
      <xdr:rowOff>0</xdr:rowOff>
    </xdr:from>
    <xdr:ext cx="76200" cy="409575"/>
    <xdr:sp macro="" textlink="">
      <xdr:nvSpPr>
        <xdr:cNvPr id="750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xdr:col>
      <xdr:colOff>0</xdr:colOff>
      <xdr:row>30</xdr:row>
      <xdr:rowOff>0</xdr:rowOff>
    </xdr:from>
    <xdr:ext cx="76200" cy="361950"/>
    <xdr:sp macro="" textlink="">
      <xdr:nvSpPr>
        <xdr:cNvPr id="750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xdr:col>
      <xdr:colOff>0</xdr:colOff>
      <xdr:row>30</xdr:row>
      <xdr:rowOff>0</xdr:rowOff>
    </xdr:from>
    <xdr:ext cx="76200" cy="361950"/>
    <xdr:sp macro="" textlink="">
      <xdr:nvSpPr>
        <xdr:cNvPr id="750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xdr:col>
      <xdr:colOff>0</xdr:colOff>
      <xdr:row>30</xdr:row>
      <xdr:rowOff>0</xdr:rowOff>
    </xdr:from>
    <xdr:ext cx="76200" cy="409575"/>
    <xdr:sp macro="" textlink="">
      <xdr:nvSpPr>
        <xdr:cNvPr id="750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xdr:col>
      <xdr:colOff>0</xdr:colOff>
      <xdr:row>30</xdr:row>
      <xdr:rowOff>0</xdr:rowOff>
    </xdr:from>
    <xdr:ext cx="76200" cy="361950"/>
    <xdr:sp macro="" textlink="">
      <xdr:nvSpPr>
        <xdr:cNvPr id="751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xdr:col>
      <xdr:colOff>0</xdr:colOff>
      <xdr:row>30</xdr:row>
      <xdr:rowOff>0</xdr:rowOff>
    </xdr:from>
    <xdr:ext cx="76200" cy="361950"/>
    <xdr:sp macro="" textlink="">
      <xdr:nvSpPr>
        <xdr:cNvPr id="751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xdr:col>
      <xdr:colOff>0</xdr:colOff>
      <xdr:row>30</xdr:row>
      <xdr:rowOff>0</xdr:rowOff>
    </xdr:from>
    <xdr:ext cx="76200" cy="409575"/>
    <xdr:sp macro="" textlink="">
      <xdr:nvSpPr>
        <xdr:cNvPr id="751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xdr:col>
      <xdr:colOff>0</xdr:colOff>
      <xdr:row>30</xdr:row>
      <xdr:rowOff>0</xdr:rowOff>
    </xdr:from>
    <xdr:ext cx="76200" cy="361950"/>
    <xdr:sp macro="" textlink="">
      <xdr:nvSpPr>
        <xdr:cNvPr id="751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xdr:col>
      <xdr:colOff>0</xdr:colOff>
      <xdr:row>30</xdr:row>
      <xdr:rowOff>0</xdr:rowOff>
    </xdr:from>
    <xdr:ext cx="76200" cy="361950"/>
    <xdr:sp macro="" textlink="">
      <xdr:nvSpPr>
        <xdr:cNvPr id="751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xdr:col>
      <xdr:colOff>0</xdr:colOff>
      <xdr:row>30</xdr:row>
      <xdr:rowOff>0</xdr:rowOff>
    </xdr:from>
    <xdr:ext cx="76200" cy="409575"/>
    <xdr:sp macro="" textlink="">
      <xdr:nvSpPr>
        <xdr:cNvPr id="751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xdr:col>
      <xdr:colOff>0</xdr:colOff>
      <xdr:row>30</xdr:row>
      <xdr:rowOff>0</xdr:rowOff>
    </xdr:from>
    <xdr:ext cx="76200" cy="361950"/>
    <xdr:sp macro="" textlink="">
      <xdr:nvSpPr>
        <xdr:cNvPr id="751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xdr:col>
      <xdr:colOff>0</xdr:colOff>
      <xdr:row>30</xdr:row>
      <xdr:rowOff>0</xdr:rowOff>
    </xdr:from>
    <xdr:ext cx="76200" cy="361950"/>
    <xdr:sp macro="" textlink="">
      <xdr:nvSpPr>
        <xdr:cNvPr id="751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xdr:col>
      <xdr:colOff>0</xdr:colOff>
      <xdr:row>30</xdr:row>
      <xdr:rowOff>0</xdr:rowOff>
    </xdr:from>
    <xdr:ext cx="76200" cy="409575"/>
    <xdr:sp macro="" textlink="">
      <xdr:nvSpPr>
        <xdr:cNvPr id="751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xdr:col>
      <xdr:colOff>0</xdr:colOff>
      <xdr:row>30</xdr:row>
      <xdr:rowOff>0</xdr:rowOff>
    </xdr:from>
    <xdr:ext cx="76200" cy="361950"/>
    <xdr:sp macro="" textlink="">
      <xdr:nvSpPr>
        <xdr:cNvPr id="751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xdr:col>
      <xdr:colOff>0</xdr:colOff>
      <xdr:row>30</xdr:row>
      <xdr:rowOff>0</xdr:rowOff>
    </xdr:from>
    <xdr:ext cx="76200" cy="361950"/>
    <xdr:sp macro="" textlink="">
      <xdr:nvSpPr>
        <xdr:cNvPr id="752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xdr:col>
      <xdr:colOff>0</xdr:colOff>
      <xdr:row>30</xdr:row>
      <xdr:rowOff>0</xdr:rowOff>
    </xdr:from>
    <xdr:ext cx="76200" cy="409575"/>
    <xdr:sp macro="" textlink="">
      <xdr:nvSpPr>
        <xdr:cNvPr id="752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xdr:col>
      <xdr:colOff>0</xdr:colOff>
      <xdr:row>30</xdr:row>
      <xdr:rowOff>0</xdr:rowOff>
    </xdr:from>
    <xdr:ext cx="76200" cy="361950"/>
    <xdr:sp macro="" textlink="">
      <xdr:nvSpPr>
        <xdr:cNvPr id="752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xdr:col>
      <xdr:colOff>0</xdr:colOff>
      <xdr:row>30</xdr:row>
      <xdr:rowOff>0</xdr:rowOff>
    </xdr:from>
    <xdr:ext cx="76200" cy="361950"/>
    <xdr:sp macro="" textlink="">
      <xdr:nvSpPr>
        <xdr:cNvPr id="752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xdr:col>
      <xdr:colOff>0</xdr:colOff>
      <xdr:row>30</xdr:row>
      <xdr:rowOff>0</xdr:rowOff>
    </xdr:from>
    <xdr:ext cx="76200" cy="409575"/>
    <xdr:sp macro="" textlink="">
      <xdr:nvSpPr>
        <xdr:cNvPr id="752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xdr:col>
      <xdr:colOff>0</xdr:colOff>
      <xdr:row>30</xdr:row>
      <xdr:rowOff>0</xdr:rowOff>
    </xdr:from>
    <xdr:ext cx="76200" cy="361950"/>
    <xdr:sp macro="" textlink="">
      <xdr:nvSpPr>
        <xdr:cNvPr id="752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xdr:col>
      <xdr:colOff>0</xdr:colOff>
      <xdr:row>30</xdr:row>
      <xdr:rowOff>0</xdr:rowOff>
    </xdr:from>
    <xdr:ext cx="76200" cy="361950"/>
    <xdr:sp macro="" textlink="">
      <xdr:nvSpPr>
        <xdr:cNvPr id="752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xdr:col>
      <xdr:colOff>0</xdr:colOff>
      <xdr:row>30</xdr:row>
      <xdr:rowOff>0</xdr:rowOff>
    </xdr:from>
    <xdr:ext cx="76200" cy="409575"/>
    <xdr:sp macro="" textlink="">
      <xdr:nvSpPr>
        <xdr:cNvPr id="752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xdr:col>
      <xdr:colOff>0</xdr:colOff>
      <xdr:row>30</xdr:row>
      <xdr:rowOff>0</xdr:rowOff>
    </xdr:from>
    <xdr:ext cx="76200" cy="361950"/>
    <xdr:sp macro="" textlink="">
      <xdr:nvSpPr>
        <xdr:cNvPr id="752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xdr:col>
      <xdr:colOff>0</xdr:colOff>
      <xdr:row>30</xdr:row>
      <xdr:rowOff>0</xdr:rowOff>
    </xdr:from>
    <xdr:ext cx="76200" cy="361950"/>
    <xdr:sp macro="" textlink="">
      <xdr:nvSpPr>
        <xdr:cNvPr id="752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xdr:col>
      <xdr:colOff>0</xdr:colOff>
      <xdr:row>30</xdr:row>
      <xdr:rowOff>0</xdr:rowOff>
    </xdr:from>
    <xdr:ext cx="76200" cy="409575"/>
    <xdr:sp macro="" textlink="">
      <xdr:nvSpPr>
        <xdr:cNvPr id="753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xdr:col>
      <xdr:colOff>0</xdr:colOff>
      <xdr:row>30</xdr:row>
      <xdr:rowOff>0</xdr:rowOff>
    </xdr:from>
    <xdr:ext cx="76200" cy="361950"/>
    <xdr:sp macro="" textlink="">
      <xdr:nvSpPr>
        <xdr:cNvPr id="753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xdr:col>
      <xdr:colOff>0</xdr:colOff>
      <xdr:row>30</xdr:row>
      <xdr:rowOff>0</xdr:rowOff>
    </xdr:from>
    <xdr:ext cx="76200" cy="361950"/>
    <xdr:sp macro="" textlink="">
      <xdr:nvSpPr>
        <xdr:cNvPr id="753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xdr:col>
      <xdr:colOff>0</xdr:colOff>
      <xdr:row>30</xdr:row>
      <xdr:rowOff>0</xdr:rowOff>
    </xdr:from>
    <xdr:ext cx="76200" cy="409575"/>
    <xdr:sp macro="" textlink="">
      <xdr:nvSpPr>
        <xdr:cNvPr id="753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xdr:col>
      <xdr:colOff>0</xdr:colOff>
      <xdr:row>30</xdr:row>
      <xdr:rowOff>0</xdr:rowOff>
    </xdr:from>
    <xdr:ext cx="76200" cy="361950"/>
    <xdr:sp macro="" textlink="">
      <xdr:nvSpPr>
        <xdr:cNvPr id="753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xdr:col>
      <xdr:colOff>0</xdr:colOff>
      <xdr:row>30</xdr:row>
      <xdr:rowOff>0</xdr:rowOff>
    </xdr:from>
    <xdr:ext cx="76200" cy="361950"/>
    <xdr:sp macro="" textlink="">
      <xdr:nvSpPr>
        <xdr:cNvPr id="753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xdr:col>
      <xdr:colOff>0</xdr:colOff>
      <xdr:row>30</xdr:row>
      <xdr:rowOff>0</xdr:rowOff>
    </xdr:from>
    <xdr:ext cx="76200" cy="409575"/>
    <xdr:sp macro="" textlink="">
      <xdr:nvSpPr>
        <xdr:cNvPr id="753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xdr:col>
      <xdr:colOff>0</xdr:colOff>
      <xdr:row>30</xdr:row>
      <xdr:rowOff>0</xdr:rowOff>
    </xdr:from>
    <xdr:ext cx="76200" cy="361950"/>
    <xdr:sp macro="" textlink="">
      <xdr:nvSpPr>
        <xdr:cNvPr id="753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xdr:col>
      <xdr:colOff>0</xdr:colOff>
      <xdr:row>30</xdr:row>
      <xdr:rowOff>0</xdr:rowOff>
    </xdr:from>
    <xdr:ext cx="76200" cy="361950"/>
    <xdr:sp macro="" textlink="">
      <xdr:nvSpPr>
        <xdr:cNvPr id="753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xdr:col>
      <xdr:colOff>0</xdr:colOff>
      <xdr:row>30</xdr:row>
      <xdr:rowOff>0</xdr:rowOff>
    </xdr:from>
    <xdr:ext cx="76200" cy="409575"/>
    <xdr:sp macro="" textlink="">
      <xdr:nvSpPr>
        <xdr:cNvPr id="753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xdr:col>
      <xdr:colOff>0</xdr:colOff>
      <xdr:row>30</xdr:row>
      <xdr:rowOff>0</xdr:rowOff>
    </xdr:from>
    <xdr:ext cx="76200" cy="361950"/>
    <xdr:sp macro="" textlink="">
      <xdr:nvSpPr>
        <xdr:cNvPr id="754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xdr:col>
      <xdr:colOff>0</xdr:colOff>
      <xdr:row>30</xdr:row>
      <xdr:rowOff>0</xdr:rowOff>
    </xdr:from>
    <xdr:ext cx="76200" cy="361950"/>
    <xdr:sp macro="" textlink="">
      <xdr:nvSpPr>
        <xdr:cNvPr id="754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xdr:col>
      <xdr:colOff>0</xdr:colOff>
      <xdr:row>30</xdr:row>
      <xdr:rowOff>0</xdr:rowOff>
    </xdr:from>
    <xdr:ext cx="76200" cy="409575"/>
    <xdr:sp macro="" textlink="">
      <xdr:nvSpPr>
        <xdr:cNvPr id="754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xdr:col>
      <xdr:colOff>0</xdr:colOff>
      <xdr:row>30</xdr:row>
      <xdr:rowOff>0</xdr:rowOff>
    </xdr:from>
    <xdr:ext cx="76200" cy="361950"/>
    <xdr:sp macro="" textlink="">
      <xdr:nvSpPr>
        <xdr:cNvPr id="754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xdr:col>
      <xdr:colOff>0</xdr:colOff>
      <xdr:row>30</xdr:row>
      <xdr:rowOff>0</xdr:rowOff>
    </xdr:from>
    <xdr:ext cx="76200" cy="361950"/>
    <xdr:sp macro="" textlink="">
      <xdr:nvSpPr>
        <xdr:cNvPr id="754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xdr:col>
      <xdr:colOff>0</xdr:colOff>
      <xdr:row>30</xdr:row>
      <xdr:rowOff>0</xdr:rowOff>
    </xdr:from>
    <xdr:ext cx="76200" cy="409575"/>
    <xdr:sp macro="" textlink="">
      <xdr:nvSpPr>
        <xdr:cNvPr id="754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xdr:col>
      <xdr:colOff>0</xdr:colOff>
      <xdr:row>30</xdr:row>
      <xdr:rowOff>0</xdr:rowOff>
    </xdr:from>
    <xdr:ext cx="76200" cy="361950"/>
    <xdr:sp macro="" textlink="">
      <xdr:nvSpPr>
        <xdr:cNvPr id="754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xdr:col>
      <xdr:colOff>0</xdr:colOff>
      <xdr:row>30</xdr:row>
      <xdr:rowOff>0</xdr:rowOff>
    </xdr:from>
    <xdr:ext cx="76200" cy="361950"/>
    <xdr:sp macro="" textlink="">
      <xdr:nvSpPr>
        <xdr:cNvPr id="754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xdr:col>
      <xdr:colOff>0</xdr:colOff>
      <xdr:row>30</xdr:row>
      <xdr:rowOff>0</xdr:rowOff>
    </xdr:from>
    <xdr:ext cx="76200" cy="409575"/>
    <xdr:sp macro="" textlink="">
      <xdr:nvSpPr>
        <xdr:cNvPr id="754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xdr:col>
      <xdr:colOff>0</xdr:colOff>
      <xdr:row>30</xdr:row>
      <xdr:rowOff>0</xdr:rowOff>
    </xdr:from>
    <xdr:ext cx="76200" cy="361950"/>
    <xdr:sp macro="" textlink="">
      <xdr:nvSpPr>
        <xdr:cNvPr id="754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xdr:col>
      <xdr:colOff>0</xdr:colOff>
      <xdr:row>30</xdr:row>
      <xdr:rowOff>0</xdr:rowOff>
    </xdr:from>
    <xdr:ext cx="76200" cy="361950"/>
    <xdr:sp macro="" textlink="">
      <xdr:nvSpPr>
        <xdr:cNvPr id="755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xdr:col>
      <xdr:colOff>0</xdr:colOff>
      <xdr:row>30</xdr:row>
      <xdr:rowOff>0</xdr:rowOff>
    </xdr:from>
    <xdr:ext cx="76200" cy="409575"/>
    <xdr:sp macro="" textlink="">
      <xdr:nvSpPr>
        <xdr:cNvPr id="755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xdr:col>
      <xdr:colOff>0</xdr:colOff>
      <xdr:row>30</xdr:row>
      <xdr:rowOff>0</xdr:rowOff>
    </xdr:from>
    <xdr:ext cx="76200" cy="361950"/>
    <xdr:sp macro="" textlink="">
      <xdr:nvSpPr>
        <xdr:cNvPr id="755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xdr:col>
      <xdr:colOff>0</xdr:colOff>
      <xdr:row>30</xdr:row>
      <xdr:rowOff>0</xdr:rowOff>
    </xdr:from>
    <xdr:ext cx="76200" cy="361950"/>
    <xdr:sp macro="" textlink="">
      <xdr:nvSpPr>
        <xdr:cNvPr id="755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xdr:col>
      <xdr:colOff>0</xdr:colOff>
      <xdr:row>30</xdr:row>
      <xdr:rowOff>0</xdr:rowOff>
    </xdr:from>
    <xdr:ext cx="76200" cy="409575"/>
    <xdr:sp macro="" textlink="">
      <xdr:nvSpPr>
        <xdr:cNvPr id="755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xdr:col>
      <xdr:colOff>0</xdr:colOff>
      <xdr:row>30</xdr:row>
      <xdr:rowOff>0</xdr:rowOff>
    </xdr:from>
    <xdr:ext cx="76200" cy="361950"/>
    <xdr:sp macro="" textlink="">
      <xdr:nvSpPr>
        <xdr:cNvPr id="755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xdr:col>
      <xdr:colOff>0</xdr:colOff>
      <xdr:row>30</xdr:row>
      <xdr:rowOff>0</xdr:rowOff>
    </xdr:from>
    <xdr:ext cx="76200" cy="361950"/>
    <xdr:sp macro="" textlink="">
      <xdr:nvSpPr>
        <xdr:cNvPr id="755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xdr:col>
      <xdr:colOff>0</xdr:colOff>
      <xdr:row>30</xdr:row>
      <xdr:rowOff>0</xdr:rowOff>
    </xdr:from>
    <xdr:ext cx="76200" cy="409575"/>
    <xdr:sp macro="" textlink="">
      <xdr:nvSpPr>
        <xdr:cNvPr id="755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xdr:col>
      <xdr:colOff>0</xdr:colOff>
      <xdr:row>30</xdr:row>
      <xdr:rowOff>0</xdr:rowOff>
    </xdr:from>
    <xdr:ext cx="76200" cy="361950"/>
    <xdr:sp macro="" textlink="">
      <xdr:nvSpPr>
        <xdr:cNvPr id="755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xdr:col>
      <xdr:colOff>0</xdr:colOff>
      <xdr:row>30</xdr:row>
      <xdr:rowOff>0</xdr:rowOff>
    </xdr:from>
    <xdr:ext cx="76200" cy="361950"/>
    <xdr:sp macro="" textlink="">
      <xdr:nvSpPr>
        <xdr:cNvPr id="755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xdr:col>
      <xdr:colOff>0</xdr:colOff>
      <xdr:row>30</xdr:row>
      <xdr:rowOff>0</xdr:rowOff>
    </xdr:from>
    <xdr:ext cx="76200" cy="409575"/>
    <xdr:sp macro="" textlink="">
      <xdr:nvSpPr>
        <xdr:cNvPr id="756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xdr:col>
      <xdr:colOff>0</xdr:colOff>
      <xdr:row>30</xdr:row>
      <xdr:rowOff>0</xdr:rowOff>
    </xdr:from>
    <xdr:ext cx="76200" cy="361950"/>
    <xdr:sp macro="" textlink="">
      <xdr:nvSpPr>
        <xdr:cNvPr id="756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xdr:col>
      <xdr:colOff>0</xdr:colOff>
      <xdr:row>30</xdr:row>
      <xdr:rowOff>0</xdr:rowOff>
    </xdr:from>
    <xdr:ext cx="76200" cy="361950"/>
    <xdr:sp macro="" textlink="">
      <xdr:nvSpPr>
        <xdr:cNvPr id="756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xdr:col>
      <xdr:colOff>0</xdr:colOff>
      <xdr:row>30</xdr:row>
      <xdr:rowOff>0</xdr:rowOff>
    </xdr:from>
    <xdr:ext cx="76200" cy="409575"/>
    <xdr:sp macro="" textlink="">
      <xdr:nvSpPr>
        <xdr:cNvPr id="756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xdr:col>
      <xdr:colOff>0</xdr:colOff>
      <xdr:row>30</xdr:row>
      <xdr:rowOff>0</xdr:rowOff>
    </xdr:from>
    <xdr:ext cx="76200" cy="361950"/>
    <xdr:sp macro="" textlink="">
      <xdr:nvSpPr>
        <xdr:cNvPr id="756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xdr:col>
      <xdr:colOff>0</xdr:colOff>
      <xdr:row>30</xdr:row>
      <xdr:rowOff>0</xdr:rowOff>
    </xdr:from>
    <xdr:ext cx="76200" cy="361950"/>
    <xdr:sp macro="" textlink="">
      <xdr:nvSpPr>
        <xdr:cNvPr id="756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xdr:col>
      <xdr:colOff>0</xdr:colOff>
      <xdr:row>30</xdr:row>
      <xdr:rowOff>0</xdr:rowOff>
    </xdr:from>
    <xdr:ext cx="76200" cy="409575"/>
    <xdr:sp macro="" textlink="">
      <xdr:nvSpPr>
        <xdr:cNvPr id="756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xdr:col>
      <xdr:colOff>0</xdr:colOff>
      <xdr:row>30</xdr:row>
      <xdr:rowOff>0</xdr:rowOff>
    </xdr:from>
    <xdr:ext cx="76200" cy="361950"/>
    <xdr:sp macro="" textlink="">
      <xdr:nvSpPr>
        <xdr:cNvPr id="756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xdr:col>
      <xdr:colOff>0</xdr:colOff>
      <xdr:row>30</xdr:row>
      <xdr:rowOff>0</xdr:rowOff>
    </xdr:from>
    <xdr:ext cx="76200" cy="361950"/>
    <xdr:sp macro="" textlink="">
      <xdr:nvSpPr>
        <xdr:cNvPr id="756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xdr:col>
      <xdr:colOff>0</xdr:colOff>
      <xdr:row>30</xdr:row>
      <xdr:rowOff>0</xdr:rowOff>
    </xdr:from>
    <xdr:ext cx="76200" cy="409575"/>
    <xdr:sp macro="" textlink="">
      <xdr:nvSpPr>
        <xdr:cNvPr id="756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xdr:col>
      <xdr:colOff>0</xdr:colOff>
      <xdr:row>30</xdr:row>
      <xdr:rowOff>0</xdr:rowOff>
    </xdr:from>
    <xdr:ext cx="76200" cy="361950"/>
    <xdr:sp macro="" textlink="">
      <xdr:nvSpPr>
        <xdr:cNvPr id="757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xdr:col>
      <xdr:colOff>0</xdr:colOff>
      <xdr:row>30</xdr:row>
      <xdr:rowOff>0</xdr:rowOff>
    </xdr:from>
    <xdr:ext cx="76200" cy="361950"/>
    <xdr:sp macro="" textlink="">
      <xdr:nvSpPr>
        <xdr:cNvPr id="757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26</xdr:col>
      <xdr:colOff>0</xdr:colOff>
      <xdr:row>30</xdr:row>
      <xdr:rowOff>0</xdr:rowOff>
    </xdr:from>
    <xdr:ext cx="76200" cy="409575"/>
    <xdr:sp macro="" textlink="">
      <xdr:nvSpPr>
        <xdr:cNvPr id="757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26</xdr:col>
      <xdr:colOff>0</xdr:colOff>
      <xdr:row>30</xdr:row>
      <xdr:rowOff>0</xdr:rowOff>
    </xdr:from>
    <xdr:ext cx="76200" cy="361950"/>
    <xdr:sp macro="" textlink="">
      <xdr:nvSpPr>
        <xdr:cNvPr id="757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26</xdr:col>
      <xdr:colOff>0</xdr:colOff>
      <xdr:row>30</xdr:row>
      <xdr:rowOff>0</xdr:rowOff>
    </xdr:from>
    <xdr:ext cx="76200" cy="361950"/>
    <xdr:sp macro="" textlink="">
      <xdr:nvSpPr>
        <xdr:cNvPr id="757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26</xdr:col>
      <xdr:colOff>0</xdr:colOff>
      <xdr:row>30</xdr:row>
      <xdr:rowOff>0</xdr:rowOff>
    </xdr:from>
    <xdr:ext cx="76200" cy="409575"/>
    <xdr:sp macro="" textlink="">
      <xdr:nvSpPr>
        <xdr:cNvPr id="757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26</xdr:col>
      <xdr:colOff>0</xdr:colOff>
      <xdr:row>30</xdr:row>
      <xdr:rowOff>0</xdr:rowOff>
    </xdr:from>
    <xdr:ext cx="76200" cy="361950"/>
    <xdr:sp macro="" textlink="">
      <xdr:nvSpPr>
        <xdr:cNvPr id="757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26</xdr:col>
      <xdr:colOff>0</xdr:colOff>
      <xdr:row>30</xdr:row>
      <xdr:rowOff>0</xdr:rowOff>
    </xdr:from>
    <xdr:ext cx="76200" cy="361950"/>
    <xdr:sp macro="" textlink="">
      <xdr:nvSpPr>
        <xdr:cNvPr id="757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26</xdr:col>
      <xdr:colOff>0</xdr:colOff>
      <xdr:row>30</xdr:row>
      <xdr:rowOff>0</xdr:rowOff>
    </xdr:from>
    <xdr:ext cx="76200" cy="409575"/>
    <xdr:sp macro="" textlink="">
      <xdr:nvSpPr>
        <xdr:cNvPr id="757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26</xdr:col>
      <xdr:colOff>0</xdr:colOff>
      <xdr:row>30</xdr:row>
      <xdr:rowOff>0</xdr:rowOff>
    </xdr:from>
    <xdr:ext cx="76200" cy="361950"/>
    <xdr:sp macro="" textlink="">
      <xdr:nvSpPr>
        <xdr:cNvPr id="757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26</xdr:col>
      <xdr:colOff>0</xdr:colOff>
      <xdr:row>30</xdr:row>
      <xdr:rowOff>0</xdr:rowOff>
    </xdr:from>
    <xdr:ext cx="76200" cy="361950"/>
    <xdr:sp macro="" textlink="">
      <xdr:nvSpPr>
        <xdr:cNvPr id="758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26</xdr:col>
      <xdr:colOff>0</xdr:colOff>
      <xdr:row>30</xdr:row>
      <xdr:rowOff>0</xdr:rowOff>
    </xdr:from>
    <xdr:ext cx="76200" cy="409575"/>
    <xdr:sp macro="" textlink="">
      <xdr:nvSpPr>
        <xdr:cNvPr id="758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26</xdr:col>
      <xdr:colOff>0</xdr:colOff>
      <xdr:row>30</xdr:row>
      <xdr:rowOff>0</xdr:rowOff>
    </xdr:from>
    <xdr:ext cx="76200" cy="361950"/>
    <xdr:sp macro="" textlink="">
      <xdr:nvSpPr>
        <xdr:cNvPr id="758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26</xdr:col>
      <xdr:colOff>0</xdr:colOff>
      <xdr:row>30</xdr:row>
      <xdr:rowOff>0</xdr:rowOff>
    </xdr:from>
    <xdr:ext cx="76200" cy="361950"/>
    <xdr:sp macro="" textlink="">
      <xdr:nvSpPr>
        <xdr:cNvPr id="758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27</xdr:col>
      <xdr:colOff>0</xdr:colOff>
      <xdr:row>30</xdr:row>
      <xdr:rowOff>0</xdr:rowOff>
    </xdr:from>
    <xdr:ext cx="76200" cy="409575"/>
    <xdr:sp macro="" textlink="">
      <xdr:nvSpPr>
        <xdr:cNvPr id="758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27</xdr:col>
      <xdr:colOff>0</xdr:colOff>
      <xdr:row>30</xdr:row>
      <xdr:rowOff>0</xdr:rowOff>
    </xdr:from>
    <xdr:ext cx="76200" cy="361950"/>
    <xdr:sp macro="" textlink="">
      <xdr:nvSpPr>
        <xdr:cNvPr id="758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27</xdr:col>
      <xdr:colOff>0</xdr:colOff>
      <xdr:row>30</xdr:row>
      <xdr:rowOff>0</xdr:rowOff>
    </xdr:from>
    <xdr:ext cx="76200" cy="361950"/>
    <xdr:sp macro="" textlink="">
      <xdr:nvSpPr>
        <xdr:cNvPr id="758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27</xdr:col>
      <xdr:colOff>0</xdr:colOff>
      <xdr:row>30</xdr:row>
      <xdr:rowOff>0</xdr:rowOff>
    </xdr:from>
    <xdr:ext cx="76200" cy="409575"/>
    <xdr:sp macro="" textlink="">
      <xdr:nvSpPr>
        <xdr:cNvPr id="758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27</xdr:col>
      <xdr:colOff>0</xdr:colOff>
      <xdr:row>30</xdr:row>
      <xdr:rowOff>0</xdr:rowOff>
    </xdr:from>
    <xdr:ext cx="76200" cy="361950"/>
    <xdr:sp macro="" textlink="">
      <xdr:nvSpPr>
        <xdr:cNvPr id="758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27</xdr:col>
      <xdr:colOff>0</xdr:colOff>
      <xdr:row>30</xdr:row>
      <xdr:rowOff>0</xdr:rowOff>
    </xdr:from>
    <xdr:ext cx="76200" cy="361950"/>
    <xdr:sp macro="" textlink="">
      <xdr:nvSpPr>
        <xdr:cNvPr id="758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27</xdr:col>
      <xdr:colOff>0</xdr:colOff>
      <xdr:row>30</xdr:row>
      <xdr:rowOff>0</xdr:rowOff>
    </xdr:from>
    <xdr:ext cx="76200" cy="409575"/>
    <xdr:sp macro="" textlink="">
      <xdr:nvSpPr>
        <xdr:cNvPr id="759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27</xdr:col>
      <xdr:colOff>0</xdr:colOff>
      <xdr:row>30</xdr:row>
      <xdr:rowOff>0</xdr:rowOff>
    </xdr:from>
    <xdr:ext cx="76200" cy="361950"/>
    <xdr:sp macro="" textlink="">
      <xdr:nvSpPr>
        <xdr:cNvPr id="759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27</xdr:col>
      <xdr:colOff>0</xdr:colOff>
      <xdr:row>30</xdr:row>
      <xdr:rowOff>0</xdr:rowOff>
    </xdr:from>
    <xdr:ext cx="76200" cy="361950"/>
    <xdr:sp macro="" textlink="">
      <xdr:nvSpPr>
        <xdr:cNvPr id="759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27</xdr:col>
      <xdr:colOff>0</xdr:colOff>
      <xdr:row>30</xdr:row>
      <xdr:rowOff>0</xdr:rowOff>
    </xdr:from>
    <xdr:ext cx="76200" cy="409575"/>
    <xdr:sp macro="" textlink="">
      <xdr:nvSpPr>
        <xdr:cNvPr id="759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27</xdr:col>
      <xdr:colOff>0</xdr:colOff>
      <xdr:row>30</xdr:row>
      <xdr:rowOff>0</xdr:rowOff>
    </xdr:from>
    <xdr:ext cx="76200" cy="361950"/>
    <xdr:sp macro="" textlink="">
      <xdr:nvSpPr>
        <xdr:cNvPr id="759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27</xdr:col>
      <xdr:colOff>0</xdr:colOff>
      <xdr:row>30</xdr:row>
      <xdr:rowOff>0</xdr:rowOff>
    </xdr:from>
    <xdr:ext cx="76200" cy="361950"/>
    <xdr:sp macro="" textlink="">
      <xdr:nvSpPr>
        <xdr:cNvPr id="759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28</xdr:col>
      <xdr:colOff>0</xdr:colOff>
      <xdr:row>30</xdr:row>
      <xdr:rowOff>0</xdr:rowOff>
    </xdr:from>
    <xdr:ext cx="76200" cy="409575"/>
    <xdr:sp macro="" textlink="">
      <xdr:nvSpPr>
        <xdr:cNvPr id="759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28</xdr:col>
      <xdr:colOff>0</xdr:colOff>
      <xdr:row>30</xdr:row>
      <xdr:rowOff>0</xdr:rowOff>
    </xdr:from>
    <xdr:ext cx="76200" cy="361950"/>
    <xdr:sp macro="" textlink="">
      <xdr:nvSpPr>
        <xdr:cNvPr id="759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28</xdr:col>
      <xdr:colOff>0</xdr:colOff>
      <xdr:row>30</xdr:row>
      <xdr:rowOff>0</xdr:rowOff>
    </xdr:from>
    <xdr:ext cx="76200" cy="361950"/>
    <xdr:sp macro="" textlink="">
      <xdr:nvSpPr>
        <xdr:cNvPr id="759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28</xdr:col>
      <xdr:colOff>0</xdr:colOff>
      <xdr:row>30</xdr:row>
      <xdr:rowOff>0</xdr:rowOff>
    </xdr:from>
    <xdr:ext cx="76200" cy="409575"/>
    <xdr:sp macro="" textlink="">
      <xdr:nvSpPr>
        <xdr:cNvPr id="759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28</xdr:col>
      <xdr:colOff>0</xdr:colOff>
      <xdr:row>30</xdr:row>
      <xdr:rowOff>0</xdr:rowOff>
    </xdr:from>
    <xdr:ext cx="76200" cy="361950"/>
    <xdr:sp macro="" textlink="">
      <xdr:nvSpPr>
        <xdr:cNvPr id="760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28</xdr:col>
      <xdr:colOff>0</xdr:colOff>
      <xdr:row>30</xdr:row>
      <xdr:rowOff>0</xdr:rowOff>
    </xdr:from>
    <xdr:ext cx="76200" cy="361950"/>
    <xdr:sp macro="" textlink="">
      <xdr:nvSpPr>
        <xdr:cNvPr id="760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28</xdr:col>
      <xdr:colOff>0</xdr:colOff>
      <xdr:row>30</xdr:row>
      <xdr:rowOff>0</xdr:rowOff>
    </xdr:from>
    <xdr:ext cx="76200" cy="409575"/>
    <xdr:sp macro="" textlink="">
      <xdr:nvSpPr>
        <xdr:cNvPr id="760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28</xdr:col>
      <xdr:colOff>0</xdr:colOff>
      <xdr:row>30</xdr:row>
      <xdr:rowOff>0</xdr:rowOff>
    </xdr:from>
    <xdr:ext cx="76200" cy="361950"/>
    <xdr:sp macro="" textlink="">
      <xdr:nvSpPr>
        <xdr:cNvPr id="760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28</xdr:col>
      <xdr:colOff>0</xdr:colOff>
      <xdr:row>30</xdr:row>
      <xdr:rowOff>0</xdr:rowOff>
    </xdr:from>
    <xdr:ext cx="76200" cy="361950"/>
    <xdr:sp macro="" textlink="">
      <xdr:nvSpPr>
        <xdr:cNvPr id="760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28</xdr:col>
      <xdr:colOff>0</xdr:colOff>
      <xdr:row>30</xdr:row>
      <xdr:rowOff>0</xdr:rowOff>
    </xdr:from>
    <xdr:ext cx="76200" cy="409575"/>
    <xdr:sp macro="" textlink="">
      <xdr:nvSpPr>
        <xdr:cNvPr id="760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28</xdr:col>
      <xdr:colOff>0</xdr:colOff>
      <xdr:row>30</xdr:row>
      <xdr:rowOff>0</xdr:rowOff>
    </xdr:from>
    <xdr:ext cx="76200" cy="361950"/>
    <xdr:sp macro="" textlink="">
      <xdr:nvSpPr>
        <xdr:cNvPr id="760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28</xdr:col>
      <xdr:colOff>0</xdr:colOff>
      <xdr:row>30</xdr:row>
      <xdr:rowOff>0</xdr:rowOff>
    </xdr:from>
    <xdr:ext cx="76200" cy="361950"/>
    <xdr:sp macro="" textlink="">
      <xdr:nvSpPr>
        <xdr:cNvPr id="760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29</xdr:col>
      <xdr:colOff>0</xdr:colOff>
      <xdr:row>30</xdr:row>
      <xdr:rowOff>0</xdr:rowOff>
    </xdr:from>
    <xdr:ext cx="76200" cy="409575"/>
    <xdr:sp macro="" textlink="">
      <xdr:nvSpPr>
        <xdr:cNvPr id="760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29</xdr:col>
      <xdr:colOff>0</xdr:colOff>
      <xdr:row>30</xdr:row>
      <xdr:rowOff>0</xdr:rowOff>
    </xdr:from>
    <xdr:ext cx="76200" cy="361950"/>
    <xdr:sp macro="" textlink="">
      <xdr:nvSpPr>
        <xdr:cNvPr id="760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29</xdr:col>
      <xdr:colOff>0</xdr:colOff>
      <xdr:row>30</xdr:row>
      <xdr:rowOff>0</xdr:rowOff>
    </xdr:from>
    <xdr:ext cx="76200" cy="361950"/>
    <xdr:sp macro="" textlink="">
      <xdr:nvSpPr>
        <xdr:cNvPr id="761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29</xdr:col>
      <xdr:colOff>0</xdr:colOff>
      <xdr:row>30</xdr:row>
      <xdr:rowOff>0</xdr:rowOff>
    </xdr:from>
    <xdr:ext cx="76200" cy="409575"/>
    <xdr:sp macro="" textlink="">
      <xdr:nvSpPr>
        <xdr:cNvPr id="761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29</xdr:col>
      <xdr:colOff>0</xdr:colOff>
      <xdr:row>30</xdr:row>
      <xdr:rowOff>0</xdr:rowOff>
    </xdr:from>
    <xdr:ext cx="76200" cy="361950"/>
    <xdr:sp macro="" textlink="">
      <xdr:nvSpPr>
        <xdr:cNvPr id="761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29</xdr:col>
      <xdr:colOff>0</xdr:colOff>
      <xdr:row>30</xdr:row>
      <xdr:rowOff>0</xdr:rowOff>
    </xdr:from>
    <xdr:ext cx="76200" cy="361950"/>
    <xdr:sp macro="" textlink="">
      <xdr:nvSpPr>
        <xdr:cNvPr id="761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29</xdr:col>
      <xdr:colOff>0</xdr:colOff>
      <xdr:row>30</xdr:row>
      <xdr:rowOff>0</xdr:rowOff>
    </xdr:from>
    <xdr:ext cx="76200" cy="409575"/>
    <xdr:sp macro="" textlink="">
      <xdr:nvSpPr>
        <xdr:cNvPr id="761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29</xdr:col>
      <xdr:colOff>0</xdr:colOff>
      <xdr:row>30</xdr:row>
      <xdr:rowOff>0</xdr:rowOff>
    </xdr:from>
    <xdr:ext cx="76200" cy="361950"/>
    <xdr:sp macro="" textlink="">
      <xdr:nvSpPr>
        <xdr:cNvPr id="761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29</xdr:col>
      <xdr:colOff>0</xdr:colOff>
      <xdr:row>30</xdr:row>
      <xdr:rowOff>0</xdr:rowOff>
    </xdr:from>
    <xdr:ext cx="76200" cy="361950"/>
    <xdr:sp macro="" textlink="">
      <xdr:nvSpPr>
        <xdr:cNvPr id="761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29</xdr:col>
      <xdr:colOff>0</xdr:colOff>
      <xdr:row>30</xdr:row>
      <xdr:rowOff>0</xdr:rowOff>
    </xdr:from>
    <xdr:ext cx="76200" cy="409575"/>
    <xdr:sp macro="" textlink="">
      <xdr:nvSpPr>
        <xdr:cNvPr id="761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29</xdr:col>
      <xdr:colOff>0</xdr:colOff>
      <xdr:row>30</xdr:row>
      <xdr:rowOff>0</xdr:rowOff>
    </xdr:from>
    <xdr:ext cx="76200" cy="361950"/>
    <xdr:sp macro="" textlink="">
      <xdr:nvSpPr>
        <xdr:cNvPr id="761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29</xdr:col>
      <xdr:colOff>0</xdr:colOff>
      <xdr:row>30</xdr:row>
      <xdr:rowOff>0</xdr:rowOff>
    </xdr:from>
    <xdr:ext cx="76200" cy="361950"/>
    <xdr:sp macro="" textlink="">
      <xdr:nvSpPr>
        <xdr:cNvPr id="761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30</xdr:col>
      <xdr:colOff>0</xdr:colOff>
      <xdr:row>30</xdr:row>
      <xdr:rowOff>0</xdr:rowOff>
    </xdr:from>
    <xdr:ext cx="76200" cy="409575"/>
    <xdr:sp macro="" textlink="">
      <xdr:nvSpPr>
        <xdr:cNvPr id="762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30</xdr:col>
      <xdr:colOff>0</xdr:colOff>
      <xdr:row>30</xdr:row>
      <xdr:rowOff>0</xdr:rowOff>
    </xdr:from>
    <xdr:ext cx="76200" cy="361950"/>
    <xdr:sp macro="" textlink="">
      <xdr:nvSpPr>
        <xdr:cNvPr id="762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30</xdr:col>
      <xdr:colOff>0</xdr:colOff>
      <xdr:row>30</xdr:row>
      <xdr:rowOff>0</xdr:rowOff>
    </xdr:from>
    <xdr:ext cx="76200" cy="361950"/>
    <xdr:sp macro="" textlink="">
      <xdr:nvSpPr>
        <xdr:cNvPr id="762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30</xdr:col>
      <xdr:colOff>0</xdr:colOff>
      <xdr:row>30</xdr:row>
      <xdr:rowOff>0</xdr:rowOff>
    </xdr:from>
    <xdr:ext cx="76200" cy="409575"/>
    <xdr:sp macro="" textlink="">
      <xdr:nvSpPr>
        <xdr:cNvPr id="762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30</xdr:col>
      <xdr:colOff>0</xdr:colOff>
      <xdr:row>30</xdr:row>
      <xdr:rowOff>0</xdr:rowOff>
    </xdr:from>
    <xdr:ext cx="76200" cy="361950"/>
    <xdr:sp macro="" textlink="">
      <xdr:nvSpPr>
        <xdr:cNvPr id="762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30</xdr:col>
      <xdr:colOff>0</xdr:colOff>
      <xdr:row>30</xdr:row>
      <xdr:rowOff>0</xdr:rowOff>
    </xdr:from>
    <xdr:ext cx="76200" cy="361950"/>
    <xdr:sp macro="" textlink="">
      <xdr:nvSpPr>
        <xdr:cNvPr id="762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30</xdr:col>
      <xdr:colOff>0</xdr:colOff>
      <xdr:row>30</xdr:row>
      <xdr:rowOff>0</xdr:rowOff>
    </xdr:from>
    <xdr:ext cx="76200" cy="409575"/>
    <xdr:sp macro="" textlink="">
      <xdr:nvSpPr>
        <xdr:cNvPr id="762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30</xdr:col>
      <xdr:colOff>0</xdr:colOff>
      <xdr:row>30</xdr:row>
      <xdr:rowOff>0</xdr:rowOff>
    </xdr:from>
    <xdr:ext cx="76200" cy="361950"/>
    <xdr:sp macro="" textlink="">
      <xdr:nvSpPr>
        <xdr:cNvPr id="762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30</xdr:col>
      <xdr:colOff>0</xdr:colOff>
      <xdr:row>30</xdr:row>
      <xdr:rowOff>0</xdr:rowOff>
    </xdr:from>
    <xdr:ext cx="76200" cy="361950"/>
    <xdr:sp macro="" textlink="">
      <xdr:nvSpPr>
        <xdr:cNvPr id="762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30</xdr:col>
      <xdr:colOff>0</xdr:colOff>
      <xdr:row>30</xdr:row>
      <xdr:rowOff>0</xdr:rowOff>
    </xdr:from>
    <xdr:ext cx="76200" cy="409575"/>
    <xdr:sp macro="" textlink="">
      <xdr:nvSpPr>
        <xdr:cNvPr id="762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30</xdr:col>
      <xdr:colOff>0</xdr:colOff>
      <xdr:row>30</xdr:row>
      <xdr:rowOff>0</xdr:rowOff>
    </xdr:from>
    <xdr:ext cx="76200" cy="361950"/>
    <xdr:sp macro="" textlink="">
      <xdr:nvSpPr>
        <xdr:cNvPr id="763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30</xdr:col>
      <xdr:colOff>0</xdr:colOff>
      <xdr:row>30</xdr:row>
      <xdr:rowOff>0</xdr:rowOff>
    </xdr:from>
    <xdr:ext cx="76200" cy="361950"/>
    <xdr:sp macro="" textlink="">
      <xdr:nvSpPr>
        <xdr:cNvPr id="763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31</xdr:col>
      <xdr:colOff>0</xdr:colOff>
      <xdr:row>30</xdr:row>
      <xdr:rowOff>0</xdr:rowOff>
    </xdr:from>
    <xdr:ext cx="76200" cy="409575"/>
    <xdr:sp macro="" textlink="">
      <xdr:nvSpPr>
        <xdr:cNvPr id="763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31</xdr:col>
      <xdr:colOff>0</xdr:colOff>
      <xdr:row>30</xdr:row>
      <xdr:rowOff>0</xdr:rowOff>
    </xdr:from>
    <xdr:ext cx="76200" cy="361950"/>
    <xdr:sp macro="" textlink="">
      <xdr:nvSpPr>
        <xdr:cNvPr id="763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31</xdr:col>
      <xdr:colOff>0</xdr:colOff>
      <xdr:row>30</xdr:row>
      <xdr:rowOff>0</xdr:rowOff>
    </xdr:from>
    <xdr:ext cx="76200" cy="361950"/>
    <xdr:sp macro="" textlink="">
      <xdr:nvSpPr>
        <xdr:cNvPr id="763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31</xdr:col>
      <xdr:colOff>0</xdr:colOff>
      <xdr:row>30</xdr:row>
      <xdr:rowOff>0</xdr:rowOff>
    </xdr:from>
    <xdr:ext cx="76200" cy="409575"/>
    <xdr:sp macro="" textlink="">
      <xdr:nvSpPr>
        <xdr:cNvPr id="763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31</xdr:col>
      <xdr:colOff>0</xdr:colOff>
      <xdr:row>30</xdr:row>
      <xdr:rowOff>0</xdr:rowOff>
    </xdr:from>
    <xdr:ext cx="76200" cy="361950"/>
    <xdr:sp macro="" textlink="">
      <xdr:nvSpPr>
        <xdr:cNvPr id="763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31</xdr:col>
      <xdr:colOff>0</xdr:colOff>
      <xdr:row>30</xdr:row>
      <xdr:rowOff>0</xdr:rowOff>
    </xdr:from>
    <xdr:ext cx="76200" cy="361950"/>
    <xdr:sp macro="" textlink="">
      <xdr:nvSpPr>
        <xdr:cNvPr id="763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31</xdr:col>
      <xdr:colOff>0</xdr:colOff>
      <xdr:row>30</xdr:row>
      <xdr:rowOff>0</xdr:rowOff>
    </xdr:from>
    <xdr:ext cx="76200" cy="409575"/>
    <xdr:sp macro="" textlink="">
      <xdr:nvSpPr>
        <xdr:cNvPr id="763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31</xdr:col>
      <xdr:colOff>0</xdr:colOff>
      <xdr:row>30</xdr:row>
      <xdr:rowOff>0</xdr:rowOff>
    </xdr:from>
    <xdr:ext cx="76200" cy="361950"/>
    <xdr:sp macro="" textlink="">
      <xdr:nvSpPr>
        <xdr:cNvPr id="763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31</xdr:col>
      <xdr:colOff>0</xdr:colOff>
      <xdr:row>30</xdr:row>
      <xdr:rowOff>0</xdr:rowOff>
    </xdr:from>
    <xdr:ext cx="76200" cy="361950"/>
    <xdr:sp macro="" textlink="">
      <xdr:nvSpPr>
        <xdr:cNvPr id="764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31</xdr:col>
      <xdr:colOff>0</xdr:colOff>
      <xdr:row>30</xdr:row>
      <xdr:rowOff>0</xdr:rowOff>
    </xdr:from>
    <xdr:ext cx="76200" cy="409575"/>
    <xdr:sp macro="" textlink="">
      <xdr:nvSpPr>
        <xdr:cNvPr id="764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31</xdr:col>
      <xdr:colOff>0</xdr:colOff>
      <xdr:row>30</xdr:row>
      <xdr:rowOff>0</xdr:rowOff>
    </xdr:from>
    <xdr:ext cx="76200" cy="361950"/>
    <xdr:sp macro="" textlink="">
      <xdr:nvSpPr>
        <xdr:cNvPr id="764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31</xdr:col>
      <xdr:colOff>0</xdr:colOff>
      <xdr:row>30</xdr:row>
      <xdr:rowOff>0</xdr:rowOff>
    </xdr:from>
    <xdr:ext cx="76200" cy="361950"/>
    <xdr:sp macro="" textlink="">
      <xdr:nvSpPr>
        <xdr:cNvPr id="764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32</xdr:col>
      <xdr:colOff>0</xdr:colOff>
      <xdr:row>30</xdr:row>
      <xdr:rowOff>0</xdr:rowOff>
    </xdr:from>
    <xdr:ext cx="76200" cy="409575"/>
    <xdr:sp macro="" textlink="">
      <xdr:nvSpPr>
        <xdr:cNvPr id="764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32</xdr:col>
      <xdr:colOff>0</xdr:colOff>
      <xdr:row>30</xdr:row>
      <xdr:rowOff>0</xdr:rowOff>
    </xdr:from>
    <xdr:ext cx="76200" cy="361950"/>
    <xdr:sp macro="" textlink="">
      <xdr:nvSpPr>
        <xdr:cNvPr id="764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32</xdr:col>
      <xdr:colOff>0</xdr:colOff>
      <xdr:row>30</xdr:row>
      <xdr:rowOff>0</xdr:rowOff>
    </xdr:from>
    <xdr:ext cx="76200" cy="361950"/>
    <xdr:sp macro="" textlink="">
      <xdr:nvSpPr>
        <xdr:cNvPr id="764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32</xdr:col>
      <xdr:colOff>0</xdr:colOff>
      <xdr:row>30</xdr:row>
      <xdr:rowOff>0</xdr:rowOff>
    </xdr:from>
    <xdr:ext cx="76200" cy="409575"/>
    <xdr:sp macro="" textlink="">
      <xdr:nvSpPr>
        <xdr:cNvPr id="764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32</xdr:col>
      <xdr:colOff>0</xdr:colOff>
      <xdr:row>30</xdr:row>
      <xdr:rowOff>0</xdr:rowOff>
    </xdr:from>
    <xdr:ext cx="76200" cy="361950"/>
    <xdr:sp macro="" textlink="">
      <xdr:nvSpPr>
        <xdr:cNvPr id="764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32</xdr:col>
      <xdr:colOff>0</xdr:colOff>
      <xdr:row>30</xdr:row>
      <xdr:rowOff>0</xdr:rowOff>
    </xdr:from>
    <xdr:ext cx="76200" cy="361950"/>
    <xdr:sp macro="" textlink="">
      <xdr:nvSpPr>
        <xdr:cNvPr id="764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32</xdr:col>
      <xdr:colOff>0</xdr:colOff>
      <xdr:row>30</xdr:row>
      <xdr:rowOff>0</xdr:rowOff>
    </xdr:from>
    <xdr:ext cx="76200" cy="409575"/>
    <xdr:sp macro="" textlink="">
      <xdr:nvSpPr>
        <xdr:cNvPr id="765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32</xdr:col>
      <xdr:colOff>0</xdr:colOff>
      <xdr:row>30</xdr:row>
      <xdr:rowOff>0</xdr:rowOff>
    </xdr:from>
    <xdr:ext cx="76200" cy="361950"/>
    <xdr:sp macro="" textlink="">
      <xdr:nvSpPr>
        <xdr:cNvPr id="765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32</xdr:col>
      <xdr:colOff>0</xdr:colOff>
      <xdr:row>30</xdr:row>
      <xdr:rowOff>0</xdr:rowOff>
    </xdr:from>
    <xdr:ext cx="76200" cy="361950"/>
    <xdr:sp macro="" textlink="">
      <xdr:nvSpPr>
        <xdr:cNvPr id="765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32</xdr:col>
      <xdr:colOff>0</xdr:colOff>
      <xdr:row>30</xdr:row>
      <xdr:rowOff>0</xdr:rowOff>
    </xdr:from>
    <xdr:ext cx="76200" cy="409575"/>
    <xdr:sp macro="" textlink="">
      <xdr:nvSpPr>
        <xdr:cNvPr id="765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32</xdr:col>
      <xdr:colOff>0</xdr:colOff>
      <xdr:row>30</xdr:row>
      <xdr:rowOff>0</xdr:rowOff>
    </xdr:from>
    <xdr:ext cx="76200" cy="361950"/>
    <xdr:sp macro="" textlink="">
      <xdr:nvSpPr>
        <xdr:cNvPr id="765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32</xdr:col>
      <xdr:colOff>0</xdr:colOff>
      <xdr:row>30</xdr:row>
      <xdr:rowOff>0</xdr:rowOff>
    </xdr:from>
    <xdr:ext cx="76200" cy="361950"/>
    <xdr:sp macro="" textlink="">
      <xdr:nvSpPr>
        <xdr:cNvPr id="765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33</xdr:col>
      <xdr:colOff>0</xdr:colOff>
      <xdr:row>30</xdr:row>
      <xdr:rowOff>0</xdr:rowOff>
    </xdr:from>
    <xdr:ext cx="76200" cy="409575"/>
    <xdr:sp macro="" textlink="">
      <xdr:nvSpPr>
        <xdr:cNvPr id="765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33</xdr:col>
      <xdr:colOff>0</xdr:colOff>
      <xdr:row>30</xdr:row>
      <xdr:rowOff>0</xdr:rowOff>
    </xdr:from>
    <xdr:ext cx="76200" cy="361950"/>
    <xdr:sp macro="" textlink="">
      <xdr:nvSpPr>
        <xdr:cNvPr id="765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33</xdr:col>
      <xdr:colOff>0</xdr:colOff>
      <xdr:row>30</xdr:row>
      <xdr:rowOff>0</xdr:rowOff>
    </xdr:from>
    <xdr:ext cx="76200" cy="361950"/>
    <xdr:sp macro="" textlink="">
      <xdr:nvSpPr>
        <xdr:cNvPr id="765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33</xdr:col>
      <xdr:colOff>0</xdr:colOff>
      <xdr:row>30</xdr:row>
      <xdr:rowOff>0</xdr:rowOff>
    </xdr:from>
    <xdr:ext cx="76200" cy="409575"/>
    <xdr:sp macro="" textlink="">
      <xdr:nvSpPr>
        <xdr:cNvPr id="765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33</xdr:col>
      <xdr:colOff>0</xdr:colOff>
      <xdr:row>30</xdr:row>
      <xdr:rowOff>0</xdr:rowOff>
    </xdr:from>
    <xdr:ext cx="76200" cy="361950"/>
    <xdr:sp macro="" textlink="">
      <xdr:nvSpPr>
        <xdr:cNvPr id="766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33</xdr:col>
      <xdr:colOff>0</xdr:colOff>
      <xdr:row>30</xdr:row>
      <xdr:rowOff>0</xdr:rowOff>
    </xdr:from>
    <xdr:ext cx="76200" cy="361950"/>
    <xdr:sp macro="" textlink="">
      <xdr:nvSpPr>
        <xdr:cNvPr id="766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33</xdr:col>
      <xdr:colOff>0</xdr:colOff>
      <xdr:row>30</xdr:row>
      <xdr:rowOff>0</xdr:rowOff>
    </xdr:from>
    <xdr:ext cx="76200" cy="409575"/>
    <xdr:sp macro="" textlink="">
      <xdr:nvSpPr>
        <xdr:cNvPr id="766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33</xdr:col>
      <xdr:colOff>0</xdr:colOff>
      <xdr:row>30</xdr:row>
      <xdr:rowOff>0</xdr:rowOff>
    </xdr:from>
    <xdr:ext cx="76200" cy="361950"/>
    <xdr:sp macro="" textlink="">
      <xdr:nvSpPr>
        <xdr:cNvPr id="766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33</xdr:col>
      <xdr:colOff>0</xdr:colOff>
      <xdr:row>30</xdr:row>
      <xdr:rowOff>0</xdr:rowOff>
    </xdr:from>
    <xdr:ext cx="76200" cy="361950"/>
    <xdr:sp macro="" textlink="">
      <xdr:nvSpPr>
        <xdr:cNvPr id="766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33</xdr:col>
      <xdr:colOff>0</xdr:colOff>
      <xdr:row>30</xdr:row>
      <xdr:rowOff>0</xdr:rowOff>
    </xdr:from>
    <xdr:ext cx="76200" cy="409575"/>
    <xdr:sp macro="" textlink="">
      <xdr:nvSpPr>
        <xdr:cNvPr id="766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33</xdr:col>
      <xdr:colOff>0</xdr:colOff>
      <xdr:row>30</xdr:row>
      <xdr:rowOff>0</xdr:rowOff>
    </xdr:from>
    <xdr:ext cx="76200" cy="361950"/>
    <xdr:sp macro="" textlink="">
      <xdr:nvSpPr>
        <xdr:cNvPr id="766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33</xdr:col>
      <xdr:colOff>0</xdr:colOff>
      <xdr:row>30</xdr:row>
      <xdr:rowOff>0</xdr:rowOff>
    </xdr:from>
    <xdr:ext cx="76200" cy="361950"/>
    <xdr:sp macro="" textlink="">
      <xdr:nvSpPr>
        <xdr:cNvPr id="766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34</xdr:col>
      <xdr:colOff>0</xdr:colOff>
      <xdr:row>30</xdr:row>
      <xdr:rowOff>0</xdr:rowOff>
    </xdr:from>
    <xdr:ext cx="76200" cy="409575"/>
    <xdr:sp macro="" textlink="">
      <xdr:nvSpPr>
        <xdr:cNvPr id="766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34</xdr:col>
      <xdr:colOff>0</xdr:colOff>
      <xdr:row>30</xdr:row>
      <xdr:rowOff>0</xdr:rowOff>
    </xdr:from>
    <xdr:ext cx="76200" cy="361950"/>
    <xdr:sp macro="" textlink="">
      <xdr:nvSpPr>
        <xdr:cNvPr id="766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34</xdr:col>
      <xdr:colOff>0</xdr:colOff>
      <xdr:row>30</xdr:row>
      <xdr:rowOff>0</xdr:rowOff>
    </xdr:from>
    <xdr:ext cx="76200" cy="361950"/>
    <xdr:sp macro="" textlink="">
      <xdr:nvSpPr>
        <xdr:cNvPr id="767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34</xdr:col>
      <xdr:colOff>0</xdr:colOff>
      <xdr:row>30</xdr:row>
      <xdr:rowOff>0</xdr:rowOff>
    </xdr:from>
    <xdr:ext cx="76200" cy="409575"/>
    <xdr:sp macro="" textlink="">
      <xdr:nvSpPr>
        <xdr:cNvPr id="767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34</xdr:col>
      <xdr:colOff>0</xdr:colOff>
      <xdr:row>30</xdr:row>
      <xdr:rowOff>0</xdr:rowOff>
    </xdr:from>
    <xdr:ext cx="76200" cy="361950"/>
    <xdr:sp macro="" textlink="">
      <xdr:nvSpPr>
        <xdr:cNvPr id="767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34</xdr:col>
      <xdr:colOff>0</xdr:colOff>
      <xdr:row>30</xdr:row>
      <xdr:rowOff>0</xdr:rowOff>
    </xdr:from>
    <xdr:ext cx="76200" cy="361950"/>
    <xdr:sp macro="" textlink="">
      <xdr:nvSpPr>
        <xdr:cNvPr id="767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34</xdr:col>
      <xdr:colOff>0</xdr:colOff>
      <xdr:row>30</xdr:row>
      <xdr:rowOff>0</xdr:rowOff>
    </xdr:from>
    <xdr:ext cx="76200" cy="409575"/>
    <xdr:sp macro="" textlink="">
      <xdr:nvSpPr>
        <xdr:cNvPr id="767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34</xdr:col>
      <xdr:colOff>0</xdr:colOff>
      <xdr:row>30</xdr:row>
      <xdr:rowOff>0</xdr:rowOff>
    </xdr:from>
    <xdr:ext cx="76200" cy="361950"/>
    <xdr:sp macro="" textlink="">
      <xdr:nvSpPr>
        <xdr:cNvPr id="767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34</xdr:col>
      <xdr:colOff>0</xdr:colOff>
      <xdr:row>30</xdr:row>
      <xdr:rowOff>0</xdr:rowOff>
    </xdr:from>
    <xdr:ext cx="76200" cy="361950"/>
    <xdr:sp macro="" textlink="">
      <xdr:nvSpPr>
        <xdr:cNvPr id="767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34</xdr:col>
      <xdr:colOff>0</xdr:colOff>
      <xdr:row>30</xdr:row>
      <xdr:rowOff>0</xdr:rowOff>
    </xdr:from>
    <xdr:ext cx="76200" cy="409575"/>
    <xdr:sp macro="" textlink="">
      <xdr:nvSpPr>
        <xdr:cNvPr id="767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34</xdr:col>
      <xdr:colOff>0</xdr:colOff>
      <xdr:row>30</xdr:row>
      <xdr:rowOff>0</xdr:rowOff>
    </xdr:from>
    <xdr:ext cx="76200" cy="361950"/>
    <xdr:sp macro="" textlink="">
      <xdr:nvSpPr>
        <xdr:cNvPr id="767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34</xdr:col>
      <xdr:colOff>0</xdr:colOff>
      <xdr:row>30</xdr:row>
      <xdr:rowOff>0</xdr:rowOff>
    </xdr:from>
    <xdr:ext cx="76200" cy="361950"/>
    <xdr:sp macro="" textlink="">
      <xdr:nvSpPr>
        <xdr:cNvPr id="767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35</xdr:col>
      <xdr:colOff>0</xdr:colOff>
      <xdr:row>30</xdr:row>
      <xdr:rowOff>0</xdr:rowOff>
    </xdr:from>
    <xdr:ext cx="76200" cy="409575"/>
    <xdr:sp macro="" textlink="">
      <xdr:nvSpPr>
        <xdr:cNvPr id="768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35</xdr:col>
      <xdr:colOff>0</xdr:colOff>
      <xdr:row>30</xdr:row>
      <xdr:rowOff>0</xdr:rowOff>
    </xdr:from>
    <xdr:ext cx="76200" cy="361950"/>
    <xdr:sp macro="" textlink="">
      <xdr:nvSpPr>
        <xdr:cNvPr id="768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35</xdr:col>
      <xdr:colOff>0</xdr:colOff>
      <xdr:row>30</xdr:row>
      <xdr:rowOff>0</xdr:rowOff>
    </xdr:from>
    <xdr:ext cx="76200" cy="361950"/>
    <xdr:sp macro="" textlink="">
      <xdr:nvSpPr>
        <xdr:cNvPr id="768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35</xdr:col>
      <xdr:colOff>0</xdr:colOff>
      <xdr:row>30</xdr:row>
      <xdr:rowOff>0</xdr:rowOff>
    </xdr:from>
    <xdr:ext cx="76200" cy="409575"/>
    <xdr:sp macro="" textlink="">
      <xdr:nvSpPr>
        <xdr:cNvPr id="768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35</xdr:col>
      <xdr:colOff>0</xdr:colOff>
      <xdr:row>30</xdr:row>
      <xdr:rowOff>0</xdr:rowOff>
    </xdr:from>
    <xdr:ext cx="76200" cy="361950"/>
    <xdr:sp macro="" textlink="">
      <xdr:nvSpPr>
        <xdr:cNvPr id="768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35</xdr:col>
      <xdr:colOff>0</xdr:colOff>
      <xdr:row>30</xdr:row>
      <xdr:rowOff>0</xdr:rowOff>
    </xdr:from>
    <xdr:ext cx="76200" cy="361950"/>
    <xdr:sp macro="" textlink="">
      <xdr:nvSpPr>
        <xdr:cNvPr id="768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35</xdr:col>
      <xdr:colOff>0</xdr:colOff>
      <xdr:row>30</xdr:row>
      <xdr:rowOff>0</xdr:rowOff>
    </xdr:from>
    <xdr:ext cx="76200" cy="409575"/>
    <xdr:sp macro="" textlink="">
      <xdr:nvSpPr>
        <xdr:cNvPr id="768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35</xdr:col>
      <xdr:colOff>0</xdr:colOff>
      <xdr:row>30</xdr:row>
      <xdr:rowOff>0</xdr:rowOff>
    </xdr:from>
    <xdr:ext cx="76200" cy="361950"/>
    <xdr:sp macro="" textlink="">
      <xdr:nvSpPr>
        <xdr:cNvPr id="768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35</xdr:col>
      <xdr:colOff>0</xdr:colOff>
      <xdr:row>30</xdr:row>
      <xdr:rowOff>0</xdr:rowOff>
    </xdr:from>
    <xdr:ext cx="76200" cy="361950"/>
    <xdr:sp macro="" textlink="">
      <xdr:nvSpPr>
        <xdr:cNvPr id="768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35</xdr:col>
      <xdr:colOff>0</xdr:colOff>
      <xdr:row>30</xdr:row>
      <xdr:rowOff>0</xdr:rowOff>
    </xdr:from>
    <xdr:ext cx="76200" cy="409575"/>
    <xdr:sp macro="" textlink="">
      <xdr:nvSpPr>
        <xdr:cNvPr id="768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35</xdr:col>
      <xdr:colOff>0</xdr:colOff>
      <xdr:row>30</xdr:row>
      <xdr:rowOff>0</xdr:rowOff>
    </xdr:from>
    <xdr:ext cx="76200" cy="361950"/>
    <xdr:sp macro="" textlink="">
      <xdr:nvSpPr>
        <xdr:cNvPr id="769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35</xdr:col>
      <xdr:colOff>0</xdr:colOff>
      <xdr:row>30</xdr:row>
      <xdr:rowOff>0</xdr:rowOff>
    </xdr:from>
    <xdr:ext cx="76200" cy="361950"/>
    <xdr:sp macro="" textlink="">
      <xdr:nvSpPr>
        <xdr:cNvPr id="769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36</xdr:col>
      <xdr:colOff>0</xdr:colOff>
      <xdr:row>30</xdr:row>
      <xdr:rowOff>0</xdr:rowOff>
    </xdr:from>
    <xdr:ext cx="76200" cy="409575"/>
    <xdr:sp macro="" textlink="">
      <xdr:nvSpPr>
        <xdr:cNvPr id="769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36</xdr:col>
      <xdr:colOff>0</xdr:colOff>
      <xdr:row>30</xdr:row>
      <xdr:rowOff>0</xdr:rowOff>
    </xdr:from>
    <xdr:ext cx="76200" cy="361950"/>
    <xdr:sp macro="" textlink="">
      <xdr:nvSpPr>
        <xdr:cNvPr id="769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36</xdr:col>
      <xdr:colOff>0</xdr:colOff>
      <xdr:row>30</xdr:row>
      <xdr:rowOff>0</xdr:rowOff>
    </xdr:from>
    <xdr:ext cx="76200" cy="361950"/>
    <xdr:sp macro="" textlink="">
      <xdr:nvSpPr>
        <xdr:cNvPr id="769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36</xdr:col>
      <xdr:colOff>0</xdr:colOff>
      <xdr:row>30</xdr:row>
      <xdr:rowOff>0</xdr:rowOff>
    </xdr:from>
    <xdr:ext cx="76200" cy="409575"/>
    <xdr:sp macro="" textlink="">
      <xdr:nvSpPr>
        <xdr:cNvPr id="769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36</xdr:col>
      <xdr:colOff>0</xdr:colOff>
      <xdr:row>30</xdr:row>
      <xdr:rowOff>0</xdr:rowOff>
    </xdr:from>
    <xdr:ext cx="76200" cy="361950"/>
    <xdr:sp macro="" textlink="">
      <xdr:nvSpPr>
        <xdr:cNvPr id="769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36</xdr:col>
      <xdr:colOff>0</xdr:colOff>
      <xdr:row>30</xdr:row>
      <xdr:rowOff>0</xdr:rowOff>
    </xdr:from>
    <xdr:ext cx="76200" cy="361950"/>
    <xdr:sp macro="" textlink="">
      <xdr:nvSpPr>
        <xdr:cNvPr id="769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36</xdr:col>
      <xdr:colOff>0</xdr:colOff>
      <xdr:row>30</xdr:row>
      <xdr:rowOff>0</xdr:rowOff>
    </xdr:from>
    <xdr:ext cx="76200" cy="409575"/>
    <xdr:sp macro="" textlink="">
      <xdr:nvSpPr>
        <xdr:cNvPr id="769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36</xdr:col>
      <xdr:colOff>0</xdr:colOff>
      <xdr:row>30</xdr:row>
      <xdr:rowOff>0</xdr:rowOff>
    </xdr:from>
    <xdr:ext cx="76200" cy="361950"/>
    <xdr:sp macro="" textlink="">
      <xdr:nvSpPr>
        <xdr:cNvPr id="769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36</xdr:col>
      <xdr:colOff>0</xdr:colOff>
      <xdr:row>30</xdr:row>
      <xdr:rowOff>0</xdr:rowOff>
    </xdr:from>
    <xdr:ext cx="76200" cy="361950"/>
    <xdr:sp macro="" textlink="">
      <xdr:nvSpPr>
        <xdr:cNvPr id="770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36</xdr:col>
      <xdr:colOff>0</xdr:colOff>
      <xdr:row>30</xdr:row>
      <xdr:rowOff>0</xdr:rowOff>
    </xdr:from>
    <xdr:ext cx="76200" cy="409575"/>
    <xdr:sp macro="" textlink="">
      <xdr:nvSpPr>
        <xdr:cNvPr id="770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36</xdr:col>
      <xdr:colOff>0</xdr:colOff>
      <xdr:row>30</xdr:row>
      <xdr:rowOff>0</xdr:rowOff>
    </xdr:from>
    <xdr:ext cx="76200" cy="361950"/>
    <xdr:sp macro="" textlink="">
      <xdr:nvSpPr>
        <xdr:cNvPr id="770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36</xdr:col>
      <xdr:colOff>0</xdr:colOff>
      <xdr:row>30</xdr:row>
      <xdr:rowOff>0</xdr:rowOff>
    </xdr:from>
    <xdr:ext cx="76200" cy="361950"/>
    <xdr:sp macro="" textlink="">
      <xdr:nvSpPr>
        <xdr:cNvPr id="770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37</xdr:col>
      <xdr:colOff>0</xdr:colOff>
      <xdr:row>30</xdr:row>
      <xdr:rowOff>0</xdr:rowOff>
    </xdr:from>
    <xdr:ext cx="76200" cy="409575"/>
    <xdr:sp macro="" textlink="">
      <xdr:nvSpPr>
        <xdr:cNvPr id="770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37</xdr:col>
      <xdr:colOff>0</xdr:colOff>
      <xdr:row>30</xdr:row>
      <xdr:rowOff>0</xdr:rowOff>
    </xdr:from>
    <xdr:ext cx="76200" cy="361950"/>
    <xdr:sp macro="" textlink="">
      <xdr:nvSpPr>
        <xdr:cNvPr id="770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37</xdr:col>
      <xdr:colOff>0</xdr:colOff>
      <xdr:row>30</xdr:row>
      <xdr:rowOff>0</xdr:rowOff>
    </xdr:from>
    <xdr:ext cx="76200" cy="361950"/>
    <xdr:sp macro="" textlink="">
      <xdr:nvSpPr>
        <xdr:cNvPr id="770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37</xdr:col>
      <xdr:colOff>0</xdr:colOff>
      <xdr:row>30</xdr:row>
      <xdr:rowOff>0</xdr:rowOff>
    </xdr:from>
    <xdr:ext cx="76200" cy="409575"/>
    <xdr:sp macro="" textlink="">
      <xdr:nvSpPr>
        <xdr:cNvPr id="770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37</xdr:col>
      <xdr:colOff>0</xdr:colOff>
      <xdr:row>30</xdr:row>
      <xdr:rowOff>0</xdr:rowOff>
    </xdr:from>
    <xdr:ext cx="76200" cy="361950"/>
    <xdr:sp macro="" textlink="">
      <xdr:nvSpPr>
        <xdr:cNvPr id="770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37</xdr:col>
      <xdr:colOff>0</xdr:colOff>
      <xdr:row>30</xdr:row>
      <xdr:rowOff>0</xdr:rowOff>
    </xdr:from>
    <xdr:ext cx="76200" cy="361950"/>
    <xdr:sp macro="" textlink="">
      <xdr:nvSpPr>
        <xdr:cNvPr id="770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37</xdr:col>
      <xdr:colOff>0</xdr:colOff>
      <xdr:row>30</xdr:row>
      <xdr:rowOff>0</xdr:rowOff>
    </xdr:from>
    <xdr:ext cx="76200" cy="409575"/>
    <xdr:sp macro="" textlink="">
      <xdr:nvSpPr>
        <xdr:cNvPr id="771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37</xdr:col>
      <xdr:colOff>0</xdr:colOff>
      <xdr:row>30</xdr:row>
      <xdr:rowOff>0</xdr:rowOff>
    </xdr:from>
    <xdr:ext cx="76200" cy="361950"/>
    <xdr:sp macro="" textlink="">
      <xdr:nvSpPr>
        <xdr:cNvPr id="771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37</xdr:col>
      <xdr:colOff>0</xdr:colOff>
      <xdr:row>30</xdr:row>
      <xdr:rowOff>0</xdr:rowOff>
    </xdr:from>
    <xdr:ext cx="76200" cy="361950"/>
    <xdr:sp macro="" textlink="">
      <xdr:nvSpPr>
        <xdr:cNvPr id="771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37</xdr:col>
      <xdr:colOff>0</xdr:colOff>
      <xdr:row>30</xdr:row>
      <xdr:rowOff>0</xdr:rowOff>
    </xdr:from>
    <xdr:ext cx="76200" cy="409575"/>
    <xdr:sp macro="" textlink="">
      <xdr:nvSpPr>
        <xdr:cNvPr id="771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37</xdr:col>
      <xdr:colOff>0</xdr:colOff>
      <xdr:row>30</xdr:row>
      <xdr:rowOff>0</xdr:rowOff>
    </xdr:from>
    <xdr:ext cx="76200" cy="361950"/>
    <xdr:sp macro="" textlink="">
      <xdr:nvSpPr>
        <xdr:cNvPr id="771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37</xdr:col>
      <xdr:colOff>0</xdr:colOff>
      <xdr:row>30</xdr:row>
      <xdr:rowOff>0</xdr:rowOff>
    </xdr:from>
    <xdr:ext cx="76200" cy="361950"/>
    <xdr:sp macro="" textlink="">
      <xdr:nvSpPr>
        <xdr:cNvPr id="771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38</xdr:col>
      <xdr:colOff>0</xdr:colOff>
      <xdr:row>30</xdr:row>
      <xdr:rowOff>0</xdr:rowOff>
    </xdr:from>
    <xdr:ext cx="76200" cy="409575"/>
    <xdr:sp macro="" textlink="">
      <xdr:nvSpPr>
        <xdr:cNvPr id="771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38</xdr:col>
      <xdr:colOff>0</xdr:colOff>
      <xdr:row>30</xdr:row>
      <xdr:rowOff>0</xdr:rowOff>
    </xdr:from>
    <xdr:ext cx="76200" cy="361950"/>
    <xdr:sp macro="" textlink="">
      <xdr:nvSpPr>
        <xdr:cNvPr id="771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38</xdr:col>
      <xdr:colOff>0</xdr:colOff>
      <xdr:row>30</xdr:row>
      <xdr:rowOff>0</xdr:rowOff>
    </xdr:from>
    <xdr:ext cx="76200" cy="361950"/>
    <xdr:sp macro="" textlink="">
      <xdr:nvSpPr>
        <xdr:cNvPr id="771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38</xdr:col>
      <xdr:colOff>0</xdr:colOff>
      <xdr:row>30</xdr:row>
      <xdr:rowOff>0</xdr:rowOff>
    </xdr:from>
    <xdr:ext cx="76200" cy="409575"/>
    <xdr:sp macro="" textlink="">
      <xdr:nvSpPr>
        <xdr:cNvPr id="771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38</xdr:col>
      <xdr:colOff>0</xdr:colOff>
      <xdr:row>30</xdr:row>
      <xdr:rowOff>0</xdr:rowOff>
    </xdr:from>
    <xdr:ext cx="76200" cy="361950"/>
    <xdr:sp macro="" textlink="">
      <xdr:nvSpPr>
        <xdr:cNvPr id="772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38</xdr:col>
      <xdr:colOff>0</xdr:colOff>
      <xdr:row>30</xdr:row>
      <xdr:rowOff>0</xdr:rowOff>
    </xdr:from>
    <xdr:ext cx="76200" cy="361950"/>
    <xdr:sp macro="" textlink="">
      <xdr:nvSpPr>
        <xdr:cNvPr id="772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38</xdr:col>
      <xdr:colOff>0</xdr:colOff>
      <xdr:row>30</xdr:row>
      <xdr:rowOff>0</xdr:rowOff>
    </xdr:from>
    <xdr:ext cx="76200" cy="409575"/>
    <xdr:sp macro="" textlink="">
      <xdr:nvSpPr>
        <xdr:cNvPr id="772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38</xdr:col>
      <xdr:colOff>0</xdr:colOff>
      <xdr:row>30</xdr:row>
      <xdr:rowOff>0</xdr:rowOff>
    </xdr:from>
    <xdr:ext cx="76200" cy="361950"/>
    <xdr:sp macro="" textlink="">
      <xdr:nvSpPr>
        <xdr:cNvPr id="772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38</xdr:col>
      <xdr:colOff>0</xdr:colOff>
      <xdr:row>30</xdr:row>
      <xdr:rowOff>0</xdr:rowOff>
    </xdr:from>
    <xdr:ext cx="76200" cy="361950"/>
    <xdr:sp macro="" textlink="">
      <xdr:nvSpPr>
        <xdr:cNvPr id="772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38</xdr:col>
      <xdr:colOff>0</xdr:colOff>
      <xdr:row>30</xdr:row>
      <xdr:rowOff>0</xdr:rowOff>
    </xdr:from>
    <xdr:ext cx="76200" cy="409575"/>
    <xdr:sp macro="" textlink="">
      <xdr:nvSpPr>
        <xdr:cNvPr id="772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38</xdr:col>
      <xdr:colOff>0</xdr:colOff>
      <xdr:row>30</xdr:row>
      <xdr:rowOff>0</xdr:rowOff>
    </xdr:from>
    <xdr:ext cx="76200" cy="361950"/>
    <xdr:sp macro="" textlink="">
      <xdr:nvSpPr>
        <xdr:cNvPr id="772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38</xdr:col>
      <xdr:colOff>0</xdr:colOff>
      <xdr:row>30</xdr:row>
      <xdr:rowOff>0</xdr:rowOff>
    </xdr:from>
    <xdr:ext cx="76200" cy="361950"/>
    <xdr:sp macro="" textlink="">
      <xdr:nvSpPr>
        <xdr:cNvPr id="772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39</xdr:col>
      <xdr:colOff>0</xdr:colOff>
      <xdr:row>30</xdr:row>
      <xdr:rowOff>0</xdr:rowOff>
    </xdr:from>
    <xdr:ext cx="76200" cy="409575"/>
    <xdr:sp macro="" textlink="">
      <xdr:nvSpPr>
        <xdr:cNvPr id="772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39</xdr:col>
      <xdr:colOff>0</xdr:colOff>
      <xdr:row>30</xdr:row>
      <xdr:rowOff>0</xdr:rowOff>
    </xdr:from>
    <xdr:ext cx="76200" cy="361950"/>
    <xdr:sp macro="" textlink="">
      <xdr:nvSpPr>
        <xdr:cNvPr id="772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39</xdr:col>
      <xdr:colOff>0</xdr:colOff>
      <xdr:row>30</xdr:row>
      <xdr:rowOff>0</xdr:rowOff>
    </xdr:from>
    <xdr:ext cx="76200" cy="361950"/>
    <xdr:sp macro="" textlink="">
      <xdr:nvSpPr>
        <xdr:cNvPr id="773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39</xdr:col>
      <xdr:colOff>0</xdr:colOff>
      <xdr:row>30</xdr:row>
      <xdr:rowOff>0</xdr:rowOff>
    </xdr:from>
    <xdr:ext cx="76200" cy="409575"/>
    <xdr:sp macro="" textlink="">
      <xdr:nvSpPr>
        <xdr:cNvPr id="773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39</xdr:col>
      <xdr:colOff>0</xdr:colOff>
      <xdr:row>30</xdr:row>
      <xdr:rowOff>0</xdr:rowOff>
    </xdr:from>
    <xdr:ext cx="76200" cy="361950"/>
    <xdr:sp macro="" textlink="">
      <xdr:nvSpPr>
        <xdr:cNvPr id="773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39</xdr:col>
      <xdr:colOff>0</xdr:colOff>
      <xdr:row>30</xdr:row>
      <xdr:rowOff>0</xdr:rowOff>
    </xdr:from>
    <xdr:ext cx="76200" cy="361950"/>
    <xdr:sp macro="" textlink="">
      <xdr:nvSpPr>
        <xdr:cNvPr id="773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39</xdr:col>
      <xdr:colOff>0</xdr:colOff>
      <xdr:row>30</xdr:row>
      <xdr:rowOff>0</xdr:rowOff>
    </xdr:from>
    <xdr:ext cx="76200" cy="409575"/>
    <xdr:sp macro="" textlink="">
      <xdr:nvSpPr>
        <xdr:cNvPr id="773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39</xdr:col>
      <xdr:colOff>0</xdr:colOff>
      <xdr:row>30</xdr:row>
      <xdr:rowOff>0</xdr:rowOff>
    </xdr:from>
    <xdr:ext cx="76200" cy="361950"/>
    <xdr:sp macro="" textlink="">
      <xdr:nvSpPr>
        <xdr:cNvPr id="773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39</xdr:col>
      <xdr:colOff>0</xdr:colOff>
      <xdr:row>30</xdr:row>
      <xdr:rowOff>0</xdr:rowOff>
    </xdr:from>
    <xdr:ext cx="76200" cy="361950"/>
    <xdr:sp macro="" textlink="">
      <xdr:nvSpPr>
        <xdr:cNvPr id="773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39</xdr:col>
      <xdr:colOff>0</xdr:colOff>
      <xdr:row>30</xdr:row>
      <xdr:rowOff>0</xdr:rowOff>
    </xdr:from>
    <xdr:ext cx="76200" cy="409575"/>
    <xdr:sp macro="" textlink="">
      <xdr:nvSpPr>
        <xdr:cNvPr id="773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39</xdr:col>
      <xdr:colOff>0</xdr:colOff>
      <xdr:row>30</xdr:row>
      <xdr:rowOff>0</xdr:rowOff>
    </xdr:from>
    <xdr:ext cx="76200" cy="361950"/>
    <xdr:sp macro="" textlink="">
      <xdr:nvSpPr>
        <xdr:cNvPr id="773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39</xdr:col>
      <xdr:colOff>0</xdr:colOff>
      <xdr:row>30</xdr:row>
      <xdr:rowOff>0</xdr:rowOff>
    </xdr:from>
    <xdr:ext cx="76200" cy="361950"/>
    <xdr:sp macro="" textlink="">
      <xdr:nvSpPr>
        <xdr:cNvPr id="773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40</xdr:col>
      <xdr:colOff>0</xdr:colOff>
      <xdr:row>30</xdr:row>
      <xdr:rowOff>0</xdr:rowOff>
    </xdr:from>
    <xdr:ext cx="76200" cy="409575"/>
    <xdr:sp macro="" textlink="">
      <xdr:nvSpPr>
        <xdr:cNvPr id="774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40</xdr:col>
      <xdr:colOff>0</xdr:colOff>
      <xdr:row>30</xdr:row>
      <xdr:rowOff>0</xdr:rowOff>
    </xdr:from>
    <xdr:ext cx="76200" cy="361950"/>
    <xdr:sp macro="" textlink="">
      <xdr:nvSpPr>
        <xdr:cNvPr id="774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40</xdr:col>
      <xdr:colOff>0</xdr:colOff>
      <xdr:row>30</xdr:row>
      <xdr:rowOff>0</xdr:rowOff>
    </xdr:from>
    <xdr:ext cx="76200" cy="361950"/>
    <xdr:sp macro="" textlink="">
      <xdr:nvSpPr>
        <xdr:cNvPr id="774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40</xdr:col>
      <xdr:colOff>0</xdr:colOff>
      <xdr:row>30</xdr:row>
      <xdr:rowOff>0</xdr:rowOff>
    </xdr:from>
    <xdr:ext cx="76200" cy="409575"/>
    <xdr:sp macro="" textlink="">
      <xdr:nvSpPr>
        <xdr:cNvPr id="774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40</xdr:col>
      <xdr:colOff>0</xdr:colOff>
      <xdr:row>30</xdr:row>
      <xdr:rowOff>0</xdr:rowOff>
    </xdr:from>
    <xdr:ext cx="76200" cy="361950"/>
    <xdr:sp macro="" textlink="">
      <xdr:nvSpPr>
        <xdr:cNvPr id="774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40</xdr:col>
      <xdr:colOff>0</xdr:colOff>
      <xdr:row>30</xdr:row>
      <xdr:rowOff>0</xdr:rowOff>
    </xdr:from>
    <xdr:ext cx="76200" cy="361950"/>
    <xdr:sp macro="" textlink="">
      <xdr:nvSpPr>
        <xdr:cNvPr id="774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40</xdr:col>
      <xdr:colOff>0</xdr:colOff>
      <xdr:row>30</xdr:row>
      <xdr:rowOff>0</xdr:rowOff>
    </xdr:from>
    <xdr:ext cx="76200" cy="409575"/>
    <xdr:sp macro="" textlink="">
      <xdr:nvSpPr>
        <xdr:cNvPr id="774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40</xdr:col>
      <xdr:colOff>0</xdr:colOff>
      <xdr:row>30</xdr:row>
      <xdr:rowOff>0</xdr:rowOff>
    </xdr:from>
    <xdr:ext cx="76200" cy="361950"/>
    <xdr:sp macro="" textlink="">
      <xdr:nvSpPr>
        <xdr:cNvPr id="774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40</xdr:col>
      <xdr:colOff>0</xdr:colOff>
      <xdr:row>30</xdr:row>
      <xdr:rowOff>0</xdr:rowOff>
    </xdr:from>
    <xdr:ext cx="76200" cy="361950"/>
    <xdr:sp macro="" textlink="">
      <xdr:nvSpPr>
        <xdr:cNvPr id="774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40</xdr:col>
      <xdr:colOff>0</xdr:colOff>
      <xdr:row>30</xdr:row>
      <xdr:rowOff>0</xdr:rowOff>
    </xdr:from>
    <xdr:ext cx="76200" cy="409575"/>
    <xdr:sp macro="" textlink="">
      <xdr:nvSpPr>
        <xdr:cNvPr id="774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40</xdr:col>
      <xdr:colOff>0</xdr:colOff>
      <xdr:row>30</xdr:row>
      <xdr:rowOff>0</xdr:rowOff>
    </xdr:from>
    <xdr:ext cx="76200" cy="361950"/>
    <xdr:sp macro="" textlink="">
      <xdr:nvSpPr>
        <xdr:cNvPr id="775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40</xdr:col>
      <xdr:colOff>0</xdr:colOff>
      <xdr:row>30</xdr:row>
      <xdr:rowOff>0</xdr:rowOff>
    </xdr:from>
    <xdr:ext cx="76200" cy="361950"/>
    <xdr:sp macro="" textlink="">
      <xdr:nvSpPr>
        <xdr:cNvPr id="775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41</xdr:col>
      <xdr:colOff>0</xdr:colOff>
      <xdr:row>30</xdr:row>
      <xdr:rowOff>0</xdr:rowOff>
    </xdr:from>
    <xdr:ext cx="76200" cy="409575"/>
    <xdr:sp macro="" textlink="">
      <xdr:nvSpPr>
        <xdr:cNvPr id="775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41</xdr:col>
      <xdr:colOff>0</xdr:colOff>
      <xdr:row>30</xdr:row>
      <xdr:rowOff>0</xdr:rowOff>
    </xdr:from>
    <xdr:ext cx="76200" cy="361950"/>
    <xdr:sp macro="" textlink="">
      <xdr:nvSpPr>
        <xdr:cNvPr id="775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41</xdr:col>
      <xdr:colOff>0</xdr:colOff>
      <xdr:row>30</xdr:row>
      <xdr:rowOff>0</xdr:rowOff>
    </xdr:from>
    <xdr:ext cx="76200" cy="361950"/>
    <xdr:sp macro="" textlink="">
      <xdr:nvSpPr>
        <xdr:cNvPr id="775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41</xdr:col>
      <xdr:colOff>0</xdr:colOff>
      <xdr:row>30</xdr:row>
      <xdr:rowOff>0</xdr:rowOff>
    </xdr:from>
    <xdr:ext cx="76200" cy="409575"/>
    <xdr:sp macro="" textlink="">
      <xdr:nvSpPr>
        <xdr:cNvPr id="775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41</xdr:col>
      <xdr:colOff>0</xdr:colOff>
      <xdr:row>30</xdr:row>
      <xdr:rowOff>0</xdr:rowOff>
    </xdr:from>
    <xdr:ext cx="76200" cy="361950"/>
    <xdr:sp macro="" textlink="">
      <xdr:nvSpPr>
        <xdr:cNvPr id="775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41</xdr:col>
      <xdr:colOff>0</xdr:colOff>
      <xdr:row>30</xdr:row>
      <xdr:rowOff>0</xdr:rowOff>
    </xdr:from>
    <xdr:ext cx="76200" cy="361950"/>
    <xdr:sp macro="" textlink="">
      <xdr:nvSpPr>
        <xdr:cNvPr id="775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41</xdr:col>
      <xdr:colOff>0</xdr:colOff>
      <xdr:row>30</xdr:row>
      <xdr:rowOff>0</xdr:rowOff>
    </xdr:from>
    <xdr:ext cx="76200" cy="409575"/>
    <xdr:sp macro="" textlink="">
      <xdr:nvSpPr>
        <xdr:cNvPr id="775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41</xdr:col>
      <xdr:colOff>0</xdr:colOff>
      <xdr:row>30</xdr:row>
      <xdr:rowOff>0</xdr:rowOff>
    </xdr:from>
    <xdr:ext cx="76200" cy="361950"/>
    <xdr:sp macro="" textlink="">
      <xdr:nvSpPr>
        <xdr:cNvPr id="775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41</xdr:col>
      <xdr:colOff>0</xdr:colOff>
      <xdr:row>30</xdr:row>
      <xdr:rowOff>0</xdr:rowOff>
    </xdr:from>
    <xdr:ext cx="76200" cy="361950"/>
    <xdr:sp macro="" textlink="">
      <xdr:nvSpPr>
        <xdr:cNvPr id="776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41</xdr:col>
      <xdr:colOff>0</xdr:colOff>
      <xdr:row>30</xdr:row>
      <xdr:rowOff>0</xdr:rowOff>
    </xdr:from>
    <xdr:ext cx="76200" cy="409575"/>
    <xdr:sp macro="" textlink="">
      <xdr:nvSpPr>
        <xdr:cNvPr id="776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41</xdr:col>
      <xdr:colOff>0</xdr:colOff>
      <xdr:row>30</xdr:row>
      <xdr:rowOff>0</xdr:rowOff>
    </xdr:from>
    <xdr:ext cx="76200" cy="361950"/>
    <xdr:sp macro="" textlink="">
      <xdr:nvSpPr>
        <xdr:cNvPr id="776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41</xdr:col>
      <xdr:colOff>0</xdr:colOff>
      <xdr:row>30</xdr:row>
      <xdr:rowOff>0</xdr:rowOff>
    </xdr:from>
    <xdr:ext cx="76200" cy="361950"/>
    <xdr:sp macro="" textlink="">
      <xdr:nvSpPr>
        <xdr:cNvPr id="776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42</xdr:col>
      <xdr:colOff>0</xdr:colOff>
      <xdr:row>30</xdr:row>
      <xdr:rowOff>0</xdr:rowOff>
    </xdr:from>
    <xdr:ext cx="76200" cy="409575"/>
    <xdr:sp macro="" textlink="">
      <xdr:nvSpPr>
        <xdr:cNvPr id="776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42</xdr:col>
      <xdr:colOff>0</xdr:colOff>
      <xdr:row>30</xdr:row>
      <xdr:rowOff>0</xdr:rowOff>
    </xdr:from>
    <xdr:ext cx="76200" cy="361950"/>
    <xdr:sp macro="" textlink="">
      <xdr:nvSpPr>
        <xdr:cNvPr id="776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42</xdr:col>
      <xdr:colOff>0</xdr:colOff>
      <xdr:row>30</xdr:row>
      <xdr:rowOff>0</xdr:rowOff>
    </xdr:from>
    <xdr:ext cx="76200" cy="361950"/>
    <xdr:sp macro="" textlink="">
      <xdr:nvSpPr>
        <xdr:cNvPr id="776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42</xdr:col>
      <xdr:colOff>0</xdr:colOff>
      <xdr:row>30</xdr:row>
      <xdr:rowOff>0</xdr:rowOff>
    </xdr:from>
    <xdr:ext cx="76200" cy="409575"/>
    <xdr:sp macro="" textlink="">
      <xdr:nvSpPr>
        <xdr:cNvPr id="776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42</xdr:col>
      <xdr:colOff>0</xdr:colOff>
      <xdr:row>30</xdr:row>
      <xdr:rowOff>0</xdr:rowOff>
    </xdr:from>
    <xdr:ext cx="76200" cy="361950"/>
    <xdr:sp macro="" textlink="">
      <xdr:nvSpPr>
        <xdr:cNvPr id="776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42</xdr:col>
      <xdr:colOff>0</xdr:colOff>
      <xdr:row>30</xdr:row>
      <xdr:rowOff>0</xdr:rowOff>
    </xdr:from>
    <xdr:ext cx="76200" cy="361950"/>
    <xdr:sp macro="" textlink="">
      <xdr:nvSpPr>
        <xdr:cNvPr id="776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42</xdr:col>
      <xdr:colOff>0</xdr:colOff>
      <xdr:row>30</xdr:row>
      <xdr:rowOff>0</xdr:rowOff>
    </xdr:from>
    <xdr:ext cx="76200" cy="409575"/>
    <xdr:sp macro="" textlink="">
      <xdr:nvSpPr>
        <xdr:cNvPr id="777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42</xdr:col>
      <xdr:colOff>0</xdr:colOff>
      <xdr:row>30</xdr:row>
      <xdr:rowOff>0</xdr:rowOff>
    </xdr:from>
    <xdr:ext cx="76200" cy="361950"/>
    <xdr:sp macro="" textlink="">
      <xdr:nvSpPr>
        <xdr:cNvPr id="777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42</xdr:col>
      <xdr:colOff>0</xdr:colOff>
      <xdr:row>30</xdr:row>
      <xdr:rowOff>0</xdr:rowOff>
    </xdr:from>
    <xdr:ext cx="76200" cy="361950"/>
    <xdr:sp macro="" textlink="">
      <xdr:nvSpPr>
        <xdr:cNvPr id="777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42</xdr:col>
      <xdr:colOff>0</xdr:colOff>
      <xdr:row>30</xdr:row>
      <xdr:rowOff>0</xdr:rowOff>
    </xdr:from>
    <xdr:ext cx="76200" cy="409575"/>
    <xdr:sp macro="" textlink="">
      <xdr:nvSpPr>
        <xdr:cNvPr id="777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42</xdr:col>
      <xdr:colOff>0</xdr:colOff>
      <xdr:row>30</xdr:row>
      <xdr:rowOff>0</xdr:rowOff>
    </xdr:from>
    <xdr:ext cx="76200" cy="361950"/>
    <xdr:sp macro="" textlink="">
      <xdr:nvSpPr>
        <xdr:cNvPr id="777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42</xdr:col>
      <xdr:colOff>0</xdr:colOff>
      <xdr:row>30</xdr:row>
      <xdr:rowOff>0</xdr:rowOff>
    </xdr:from>
    <xdr:ext cx="76200" cy="361950"/>
    <xdr:sp macro="" textlink="">
      <xdr:nvSpPr>
        <xdr:cNvPr id="777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43</xdr:col>
      <xdr:colOff>0</xdr:colOff>
      <xdr:row>30</xdr:row>
      <xdr:rowOff>0</xdr:rowOff>
    </xdr:from>
    <xdr:ext cx="76200" cy="409575"/>
    <xdr:sp macro="" textlink="">
      <xdr:nvSpPr>
        <xdr:cNvPr id="777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43</xdr:col>
      <xdr:colOff>0</xdr:colOff>
      <xdr:row>30</xdr:row>
      <xdr:rowOff>0</xdr:rowOff>
    </xdr:from>
    <xdr:ext cx="76200" cy="361950"/>
    <xdr:sp macro="" textlink="">
      <xdr:nvSpPr>
        <xdr:cNvPr id="777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43</xdr:col>
      <xdr:colOff>0</xdr:colOff>
      <xdr:row>30</xdr:row>
      <xdr:rowOff>0</xdr:rowOff>
    </xdr:from>
    <xdr:ext cx="76200" cy="361950"/>
    <xdr:sp macro="" textlink="">
      <xdr:nvSpPr>
        <xdr:cNvPr id="777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43</xdr:col>
      <xdr:colOff>0</xdr:colOff>
      <xdr:row>30</xdr:row>
      <xdr:rowOff>0</xdr:rowOff>
    </xdr:from>
    <xdr:ext cx="76200" cy="409575"/>
    <xdr:sp macro="" textlink="">
      <xdr:nvSpPr>
        <xdr:cNvPr id="777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43</xdr:col>
      <xdr:colOff>0</xdr:colOff>
      <xdr:row>30</xdr:row>
      <xdr:rowOff>0</xdr:rowOff>
    </xdr:from>
    <xdr:ext cx="76200" cy="361950"/>
    <xdr:sp macro="" textlink="">
      <xdr:nvSpPr>
        <xdr:cNvPr id="778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43</xdr:col>
      <xdr:colOff>0</xdr:colOff>
      <xdr:row>30</xdr:row>
      <xdr:rowOff>0</xdr:rowOff>
    </xdr:from>
    <xdr:ext cx="76200" cy="361950"/>
    <xdr:sp macro="" textlink="">
      <xdr:nvSpPr>
        <xdr:cNvPr id="778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43</xdr:col>
      <xdr:colOff>0</xdr:colOff>
      <xdr:row>30</xdr:row>
      <xdr:rowOff>0</xdr:rowOff>
    </xdr:from>
    <xdr:ext cx="76200" cy="409575"/>
    <xdr:sp macro="" textlink="">
      <xdr:nvSpPr>
        <xdr:cNvPr id="778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43</xdr:col>
      <xdr:colOff>0</xdr:colOff>
      <xdr:row>30</xdr:row>
      <xdr:rowOff>0</xdr:rowOff>
    </xdr:from>
    <xdr:ext cx="76200" cy="361950"/>
    <xdr:sp macro="" textlink="">
      <xdr:nvSpPr>
        <xdr:cNvPr id="778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43</xdr:col>
      <xdr:colOff>0</xdr:colOff>
      <xdr:row>30</xdr:row>
      <xdr:rowOff>0</xdr:rowOff>
    </xdr:from>
    <xdr:ext cx="76200" cy="361950"/>
    <xdr:sp macro="" textlink="">
      <xdr:nvSpPr>
        <xdr:cNvPr id="778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43</xdr:col>
      <xdr:colOff>0</xdr:colOff>
      <xdr:row>30</xdr:row>
      <xdr:rowOff>0</xdr:rowOff>
    </xdr:from>
    <xdr:ext cx="76200" cy="409575"/>
    <xdr:sp macro="" textlink="">
      <xdr:nvSpPr>
        <xdr:cNvPr id="778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43</xdr:col>
      <xdr:colOff>0</xdr:colOff>
      <xdr:row>30</xdr:row>
      <xdr:rowOff>0</xdr:rowOff>
    </xdr:from>
    <xdr:ext cx="76200" cy="361950"/>
    <xdr:sp macro="" textlink="">
      <xdr:nvSpPr>
        <xdr:cNvPr id="778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43</xdr:col>
      <xdr:colOff>0</xdr:colOff>
      <xdr:row>30</xdr:row>
      <xdr:rowOff>0</xdr:rowOff>
    </xdr:from>
    <xdr:ext cx="76200" cy="361950"/>
    <xdr:sp macro="" textlink="">
      <xdr:nvSpPr>
        <xdr:cNvPr id="778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44</xdr:col>
      <xdr:colOff>0</xdr:colOff>
      <xdr:row>30</xdr:row>
      <xdr:rowOff>0</xdr:rowOff>
    </xdr:from>
    <xdr:ext cx="76200" cy="409575"/>
    <xdr:sp macro="" textlink="">
      <xdr:nvSpPr>
        <xdr:cNvPr id="778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44</xdr:col>
      <xdr:colOff>0</xdr:colOff>
      <xdr:row>30</xdr:row>
      <xdr:rowOff>0</xdr:rowOff>
    </xdr:from>
    <xdr:ext cx="76200" cy="361950"/>
    <xdr:sp macro="" textlink="">
      <xdr:nvSpPr>
        <xdr:cNvPr id="778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44</xdr:col>
      <xdr:colOff>0</xdr:colOff>
      <xdr:row>30</xdr:row>
      <xdr:rowOff>0</xdr:rowOff>
    </xdr:from>
    <xdr:ext cx="76200" cy="361950"/>
    <xdr:sp macro="" textlink="">
      <xdr:nvSpPr>
        <xdr:cNvPr id="779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44</xdr:col>
      <xdr:colOff>0</xdr:colOff>
      <xdr:row>30</xdr:row>
      <xdr:rowOff>0</xdr:rowOff>
    </xdr:from>
    <xdr:ext cx="76200" cy="409575"/>
    <xdr:sp macro="" textlink="">
      <xdr:nvSpPr>
        <xdr:cNvPr id="779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44</xdr:col>
      <xdr:colOff>0</xdr:colOff>
      <xdr:row>30</xdr:row>
      <xdr:rowOff>0</xdr:rowOff>
    </xdr:from>
    <xdr:ext cx="76200" cy="361950"/>
    <xdr:sp macro="" textlink="">
      <xdr:nvSpPr>
        <xdr:cNvPr id="779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44</xdr:col>
      <xdr:colOff>0</xdr:colOff>
      <xdr:row>30</xdr:row>
      <xdr:rowOff>0</xdr:rowOff>
    </xdr:from>
    <xdr:ext cx="76200" cy="361950"/>
    <xdr:sp macro="" textlink="">
      <xdr:nvSpPr>
        <xdr:cNvPr id="779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44</xdr:col>
      <xdr:colOff>0</xdr:colOff>
      <xdr:row>30</xdr:row>
      <xdr:rowOff>0</xdr:rowOff>
    </xdr:from>
    <xdr:ext cx="76200" cy="409575"/>
    <xdr:sp macro="" textlink="">
      <xdr:nvSpPr>
        <xdr:cNvPr id="779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44</xdr:col>
      <xdr:colOff>0</xdr:colOff>
      <xdr:row>30</xdr:row>
      <xdr:rowOff>0</xdr:rowOff>
    </xdr:from>
    <xdr:ext cx="76200" cy="361950"/>
    <xdr:sp macro="" textlink="">
      <xdr:nvSpPr>
        <xdr:cNvPr id="779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44</xdr:col>
      <xdr:colOff>0</xdr:colOff>
      <xdr:row>30</xdr:row>
      <xdr:rowOff>0</xdr:rowOff>
    </xdr:from>
    <xdr:ext cx="76200" cy="361950"/>
    <xdr:sp macro="" textlink="">
      <xdr:nvSpPr>
        <xdr:cNvPr id="779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44</xdr:col>
      <xdr:colOff>0</xdr:colOff>
      <xdr:row>30</xdr:row>
      <xdr:rowOff>0</xdr:rowOff>
    </xdr:from>
    <xdr:ext cx="76200" cy="409575"/>
    <xdr:sp macro="" textlink="">
      <xdr:nvSpPr>
        <xdr:cNvPr id="779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44</xdr:col>
      <xdr:colOff>0</xdr:colOff>
      <xdr:row>30</xdr:row>
      <xdr:rowOff>0</xdr:rowOff>
    </xdr:from>
    <xdr:ext cx="76200" cy="361950"/>
    <xdr:sp macro="" textlink="">
      <xdr:nvSpPr>
        <xdr:cNvPr id="779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44</xdr:col>
      <xdr:colOff>0</xdr:colOff>
      <xdr:row>30</xdr:row>
      <xdr:rowOff>0</xdr:rowOff>
    </xdr:from>
    <xdr:ext cx="76200" cy="361950"/>
    <xdr:sp macro="" textlink="">
      <xdr:nvSpPr>
        <xdr:cNvPr id="779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45</xdr:col>
      <xdr:colOff>0</xdr:colOff>
      <xdr:row>30</xdr:row>
      <xdr:rowOff>0</xdr:rowOff>
    </xdr:from>
    <xdr:ext cx="76200" cy="409575"/>
    <xdr:sp macro="" textlink="">
      <xdr:nvSpPr>
        <xdr:cNvPr id="780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45</xdr:col>
      <xdr:colOff>0</xdr:colOff>
      <xdr:row>30</xdr:row>
      <xdr:rowOff>0</xdr:rowOff>
    </xdr:from>
    <xdr:ext cx="76200" cy="361950"/>
    <xdr:sp macro="" textlink="">
      <xdr:nvSpPr>
        <xdr:cNvPr id="780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45</xdr:col>
      <xdr:colOff>0</xdr:colOff>
      <xdr:row>30</xdr:row>
      <xdr:rowOff>0</xdr:rowOff>
    </xdr:from>
    <xdr:ext cx="76200" cy="361950"/>
    <xdr:sp macro="" textlink="">
      <xdr:nvSpPr>
        <xdr:cNvPr id="780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45</xdr:col>
      <xdr:colOff>0</xdr:colOff>
      <xdr:row>30</xdr:row>
      <xdr:rowOff>0</xdr:rowOff>
    </xdr:from>
    <xdr:ext cx="76200" cy="409575"/>
    <xdr:sp macro="" textlink="">
      <xdr:nvSpPr>
        <xdr:cNvPr id="780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45</xdr:col>
      <xdr:colOff>0</xdr:colOff>
      <xdr:row>30</xdr:row>
      <xdr:rowOff>0</xdr:rowOff>
    </xdr:from>
    <xdr:ext cx="76200" cy="361950"/>
    <xdr:sp macro="" textlink="">
      <xdr:nvSpPr>
        <xdr:cNvPr id="780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45</xdr:col>
      <xdr:colOff>0</xdr:colOff>
      <xdr:row>30</xdr:row>
      <xdr:rowOff>0</xdr:rowOff>
    </xdr:from>
    <xdr:ext cx="76200" cy="361950"/>
    <xdr:sp macro="" textlink="">
      <xdr:nvSpPr>
        <xdr:cNvPr id="780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45</xdr:col>
      <xdr:colOff>0</xdr:colOff>
      <xdr:row>30</xdr:row>
      <xdr:rowOff>0</xdr:rowOff>
    </xdr:from>
    <xdr:ext cx="76200" cy="409575"/>
    <xdr:sp macro="" textlink="">
      <xdr:nvSpPr>
        <xdr:cNvPr id="780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45</xdr:col>
      <xdr:colOff>0</xdr:colOff>
      <xdr:row>30</xdr:row>
      <xdr:rowOff>0</xdr:rowOff>
    </xdr:from>
    <xdr:ext cx="76200" cy="361950"/>
    <xdr:sp macro="" textlink="">
      <xdr:nvSpPr>
        <xdr:cNvPr id="780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45</xdr:col>
      <xdr:colOff>0</xdr:colOff>
      <xdr:row>30</xdr:row>
      <xdr:rowOff>0</xdr:rowOff>
    </xdr:from>
    <xdr:ext cx="76200" cy="361950"/>
    <xdr:sp macro="" textlink="">
      <xdr:nvSpPr>
        <xdr:cNvPr id="780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45</xdr:col>
      <xdr:colOff>0</xdr:colOff>
      <xdr:row>30</xdr:row>
      <xdr:rowOff>0</xdr:rowOff>
    </xdr:from>
    <xdr:ext cx="76200" cy="409575"/>
    <xdr:sp macro="" textlink="">
      <xdr:nvSpPr>
        <xdr:cNvPr id="780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45</xdr:col>
      <xdr:colOff>0</xdr:colOff>
      <xdr:row>30</xdr:row>
      <xdr:rowOff>0</xdr:rowOff>
    </xdr:from>
    <xdr:ext cx="76200" cy="361950"/>
    <xdr:sp macro="" textlink="">
      <xdr:nvSpPr>
        <xdr:cNvPr id="781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45</xdr:col>
      <xdr:colOff>0</xdr:colOff>
      <xdr:row>30</xdr:row>
      <xdr:rowOff>0</xdr:rowOff>
    </xdr:from>
    <xdr:ext cx="76200" cy="361950"/>
    <xdr:sp macro="" textlink="">
      <xdr:nvSpPr>
        <xdr:cNvPr id="781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46</xdr:col>
      <xdr:colOff>0</xdr:colOff>
      <xdr:row>30</xdr:row>
      <xdr:rowOff>0</xdr:rowOff>
    </xdr:from>
    <xdr:ext cx="76200" cy="409575"/>
    <xdr:sp macro="" textlink="">
      <xdr:nvSpPr>
        <xdr:cNvPr id="781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46</xdr:col>
      <xdr:colOff>0</xdr:colOff>
      <xdr:row>30</xdr:row>
      <xdr:rowOff>0</xdr:rowOff>
    </xdr:from>
    <xdr:ext cx="76200" cy="361950"/>
    <xdr:sp macro="" textlink="">
      <xdr:nvSpPr>
        <xdr:cNvPr id="781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46</xdr:col>
      <xdr:colOff>0</xdr:colOff>
      <xdr:row>30</xdr:row>
      <xdr:rowOff>0</xdr:rowOff>
    </xdr:from>
    <xdr:ext cx="76200" cy="361950"/>
    <xdr:sp macro="" textlink="">
      <xdr:nvSpPr>
        <xdr:cNvPr id="781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46</xdr:col>
      <xdr:colOff>0</xdr:colOff>
      <xdr:row>30</xdr:row>
      <xdr:rowOff>0</xdr:rowOff>
    </xdr:from>
    <xdr:ext cx="76200" cy="409575"/>
    <xdr:sp macro="" textlink="">
      <xdr:nvSpPr>
        <xdr:cNvPr id="781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46</xdr:col>
      <xdr:colOff>0</xdr:colOff>
      <xdr:row>30</xdr:row>
      <xdr:rowOff>0</xdr:rowOff>
    </xdr:from>
    <xdr:ext cx="76200" cy="361950"/>
    <xdr:sp macro="" textlink="">
      <xdr:nvSpPr>
        <xdr:cNvPr id="781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46</xdr:col>
      <xdr:colOff>0</xdr:colOff>
      <xdr:row>30</xdr:row>
      <xdr:rowOff>0</xdr:rowOff>
    </xdr:from>
    <xdr:ext cx="76200" cy="361950"/>
    <xdr:sp macro="" textlink="">
      <xdr:nvSpPr>
        <xdr:cNvPr id="781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46</xdr:col>
      <xdr:colOff>0</xdr:colOff>
      <xdr:row>30</xdr:row>
      <xdr:rowOff>0</xdr:rowOff>
    </xdr:from>
    <xdr:ext cx="76200" cy="409575"/>
    <xdr:sp macro="" textlink="">
      <xdr:nvSpPr>
        <xdr:cNvPr id="781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46</xdr:col>
      <xdr:colOff>0</xdr:colOff>
      <xdr:row>30</xdr:row>
      <xdr:rowOff>0</xdr:rowOff>
    </xdr:from>
    <xdr:ext cx="76200" cy="361950"/>
    <xdr:sp macro="" textlink="">
      <xdr:nvSpPr>
        <xdr:cNvPr id="781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46</xdr:col>
      <xdr:colOff>0</xdr:colOff>
      <xdr:row>30</xdr:row>
      <xdr:rowOff>0</xdr:rowOff>
    </xdr:from>
    <xdr:ext cx="76200" cy="361950"/>
    <xdr:sp macro="" textlink="">
      <xdr:nvSpPr>
        <xdr:cNvPr id="782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46</xdr:col>
      <xdr:colOff>0</xdr:colOff>
      <xdr:row>30</xdr:row>
      <xdr:rowOff>0</xdr:rowOff>
    </xdr:from>
    <xdr:ext cx="76200" cy="409575"/>
    <xdr:sp macro="" textlink="">
      <xdr:nvSpPr>
        <xdr:cNvPr id="782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46</xdr:col>
      <xdr:colOff>0</xdr:colOff>
      <xdr:row>30</xdr:row>
      <xdr:rowOff>0</xdr:rowOff>
    </xdr:from>
    <xdr:ext cx="76200" cy="361950"/>
    <xdr:sp macro="" textlink="">
      <xdr:nvSpPr>
        <xdr:cNvPr id="782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46</xdr:col>
      <xdr:colOff>0</xdr:colOff>
      <xdr:row>30</xdr:row>
      <xdr:rowOff>0</xdr:rowOff>
    </xdr:from>
    <xdr:ext cx="76200" cy="361950"/>
    <xdr:sp macro="" textlink="">
      <xdr:nvSpPr>
        <xdr:cNvPr id="782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47</xdr:col>
      <xdr:colOff>0</xdr:colOff>
      <xdr:row>30</xdr:row>
      <xdr:rowOff>0</xdr:rowOff>
    </xdr:from>
    <xdr:ext cx="76200" cy="409575"/>
    <xdr:sp macro="" textlink="">
      <xdr:nvSpPr>
        <xdr:cNvPr id="782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47</xdr:col>
      <xdr:colOff>0</xdr:colOff>
      <xdr:row>30</xdr:row>
      <xdr:rowOff>0</xdr:rowOff>
    </xdr:from>
    <xdr:ext cx="76200" cy="361950"/>
    <xdr:sp macro="" textlink="">
      <xdr:nvSpPr>
        <xdr:cNvPr id="782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47</xdr:col>
      <xdr:colOff>0</xdr:colOff>
      <xdr:row>30</xdr:row>
      <xdr:rowOff>0</xdr:rowOff>
    </xdr:from>
    <xdr:ext cx="76200" cy="361950"/>
    <xdr:sp macro="" textlink="">
      <xdr:nvSpPr>
        <xdr:cNvPr id="782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47</xdr:col>
      <xdr:colOff>0</xdr:colOff>
      <xdr:row>30</xdr:row>
      <xdr:rowOff>0</xdr:rowOff>
    </xdr:from>
    <xdr:ext cx="76200" cy="409575"/>
    <xdr:sp macro="" textlink="">
      <xdr:nvSpPr>
        <xdr:cNvPr id="782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47</xdr:col>
      <xdr:colOff>0</xdr:colOff>
      <xdr:row>30</xdr:row>
      <xdr:rowOff>0</xdr:rowOff>
    </xdr:from>
    <xdr:ext cx="76200" cy="361950"/>
    <xdr:sp macro="" textlink="">
      <xdr:nvSpPr>
        <xdr:cNvPr id="782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47</xdr:col>
      <xdr:colOff>0</xdr:colOff>
      <xdr:row>30</xdr:row>
      <xdr:rowOff>0</xdr:rowOff>
    </xdr:from>
    <xdr:ext cx="76200" cy="361950"/>
    <xdr:sp macro="" textlink="">
      <xdr:nvSpPr>
        <xdr:cNvPr id="782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47</xdr:col>
      <xdr:colOff>0</xdr:colOff>
      <xdr:row>30</xdr:row>
      <xdr:rowOff>0</xdr:rowOff>
    </xdr:from>
    <xdr:ext cx="76200" cy="409575"/>
    <xdr:sp macro="" textlink="">
      <xdr:nvSpPr>
        <xdr:cNvPr id="783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47</xdr:col>
      <xdr:colOff>0</xdr:colOff>
      <xdr:row>30</xdr:row>
      <xdr:rowOff>0</xdr:rowOff>
    </xdr:from>
    <xdr:ext cx="76200" cy="361950"/>
    <xdr:sp macro="" textlink="">
      <xdr:nvSpPr>
        <xdr:cNvPr id="783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47</xdr:col>
      <xdr:colOff>0</xdr:colOff>
      <xdr:row>30</xdr:row>
      <xdr:rowOff>0</xdr:rowOff>
    </xdr:from>
    <xdr:ext cx="76200" cy="361950"/>
    <xdr:sp macro="" textlink="">
      <xdr:nvSpPr>
        <xdr:cNvPr id="783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47</xdr:col>
      <xdr:colOff>0</xdr:colOff>
      <xdr:row>30</xdr:row>
      <xdr:rowOff>0</xdr:rowOff>
    </xdr:from>
    <xdr:ext cx="76200" cy="409575"/>
    <xdr:sp macro="" textlink="">
      <xdr:nvSpPr>
        <xdr:cNvPr id="783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47</xdr:col>
      <xdr:colOff>0</xdr:colOff>
      <xdr:row>30</xdr:row>
      <xdr:rowOff>0</xdr:rowOff>
    </xdr:from>
    <xdr:ext cx="76200" cy="361950"/>
    <xdr:sp macro="" textlink="">
      <xdr:nvSpPr>
        <xdr:cNvPr id="783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47</xdr:col>
      <xdr:colOff>0</xdr:colOff>
      <xdr:row>30</xdr:row>
      <xdr:rowOff>0</xdr:rowOff>
    </xdr:from>
    <xdr:ext cx="76200" cy="361950"/>
    <xdr:sp macro="" textlink="">
      <xdr:nvSpPr>
        <xdr:cNvPr id="783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48</xdr:col>
      <xdr:colOff>0</xdr:colOff>
      <xdr:row>30</xdr:row>
      <xdr:rowOff>0</xdr:rowOff>
    </xdr:from>
    <xdr:ext cx="76200" cy="409575"/>
    <xdr:sp macro="" textlink="">
      <xdr:nvSpPr>
        <xdr:cNvPr id="783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48</xdr:col>
      <xdr:colOff>0</xdr:colOff>
      <xdr:row>30</xdr:row>
      <xdr:rowOff>0</xdr:rowOff>
    </xdr:from>
    <xdr:ext cx="76200" cy="361950"/>
    <xdr:sp macro="" textlink="">
      <xdr:nvSpPr>
        <xdr:cNvPr id="783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48</xdr:col>
      <xdr:colOff>0</xdr:colOff>
      <xdr:row>30</xdr:row>
      <xdr:rowOff>0</xdr:rowOff>
    </xdr:from>
    <xdr:ext cx="76200" cy="361950"/>
    <xdr:sp macro="" textlink="">
      <xdr:nvSpPr>
        <xdr:cNvPr id="783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48</xdr:col>
      <xdr:colOff>0</xdr:colOff>
      <xdr:row>30</xdr:row>
      <xdr:rowOff>0</xdr:rowOff>
    </xdr:from>
    <xdr:ext cx="76200" cy="409575"/>
    <xdr:sp macro="" textlink="">
      <xdr:nvSpPr>
        <xdr:cNvPr id="783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48</xdr:col>
      <xdr:colOff>0</xdr:colOff>
      <xdr:row>30</xdr:row>
      <xdr:rowOff>0</xdr:rowOff>
    </xdr:from>
    <xdr:ext cx="76200" cy="361950"/>
    <xdr:sp macro="" textlink="">
      <xdr:nvSpPr>
        <xdr:cNvPr id="784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48</xdr:col>
      <xdr:colOff>0</xdr:colOff>
      <xdr:row>30</xdr:row>
      <xdr:rowOff>0</xdr:rowOff>
    </xdr:from>
    <xdr:ext cx="76200" cy="361950"/>
    <xdr:sp macro="" textlink="">
      <xdr:nvSpPr>
        <xdr:cNvPr id="784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48</xdr:col>
      <xdr:colOff>0</xdr:colOff>
      <xdr:row>30</xdr:row>
      <xdr:rowOff>0</xdr:rowOff>
    </xdr:from>
    <xdr:ext cx="76200" cy="409575"/>
    <xdr:sp macro="" textlink="">
      <xdr:nvSpPr>
        <xdr:cNvPr id="784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48</xdr:col>
      <xdr:colOff>0</xdr:colOff>
      <xdr:row>30</xdr:row>
      <xdr:rowOff>0</xdr:rowOff>
    </xdr:from>
    <xdr:ext cx="76200" cy="361950"/>
    <xdr:sp macro="" textlink="">
      <xdr:nvSpPr>
        <xdr:cNvPr id="784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48</xdr:col>
      <xdr:colOff>0</xdr:colOff>
      <xdr:row>30</xdr:row>
      <xdr:rowOff>0</xdr:rowOff>
    </xdr:from>
    <xdr:ext cx="76200" cy="361950"/>
    <xdr:sp macro="" textlink="">
      <xdr:nvSpPr>
        <xdr:cNvPr id="784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48</xdr:col>
      <xdr:colOff>0</xdr:colOff>
      <xdr:row>30</xdr:row>
      <xdr:rowOff>0</xdr:rowOff>
    </xdr:from>
    <xdr:ext cx="76200" cy="409575"/>
    <xdr:sp macro="" textlink="">
      <xdr:nvSpPr>
        <xdr:cNvPr id="784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48</xdr:col>
      <xdr:colOff>0</xdr:colOff>
      <xdr:row>30</xdr:row>
      <xdr:rowOff>0</xdr:rowOff>
    </xdr:from>
    <xdr:ext cx="76200" cy="361950"/>
    <xdr:sp macro="" textlink="">
      <xdr:nvSpPr>
        <xdr:cNvPr id="784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48</xdr:col>
      <xdr:colOff>0</xdr:colOff>
      <xdr:row>30</xdr:row>
      <xdr:rowOff>0</xdr:rowOff>
    </xdr:from>
    <xdr:ext cx="76200" cy="361950"/>
    <xdr:sp macro="" textlink="">
      <xdr:nvSpPr>
        <xdr:cNvPr id="784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49</xdr:col>
      <xdr:colOff>0</xdr:colOff>
      <xdr:row>30</xdr:row>
      <xdr:rowOff>0</xdr:rowOff>
    </xdr:from>
    <xdr:ext cx="76200" cy="409575"/>
    <xdr:sp macro="" textlink="">
      <xdr:nvSpPr>
        <xdr:cNvPr id="784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49</xdr:col>
      <xdr:colOff>0</xdr:colOff>
      <xdr:row>30</xdr:row>
      <xdr:rowOff>0</xdr:rowOff>
    </xdr:from>
    <xdr:ext cx="76200" cy="361950"/>
    <xdr:sp macro="" textlink="">
      <xdr:nvSpPr>
        <xdr:cNvPr id="784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49</xdr:col>
      <xdr:colOff>0</xdr:colOff>
      <xdr:row>30</xdr:row>
      <xdr:rowOff>0</xdr:rowOff>
    </xdr:from>
    <xdr:ext cx="76200" cy="361950"/>
    <xdr:sp macro="" textlink="">
      <xdr:nvSpPr>
        <xdr:cNvPr id="785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49</xdr:col>
      <xdr:colOff>0</xdr:colOff>
      <xdr:row>30</xdr:row>
      <xdr:rowOff>0</xdr:rowOff>
    </xdr:from>
    <xdr:ext cx="76200" cy="409575"/>
    <xdr:sp macro="" textlink="">
      <xdr:nvSpPr>
        <xdr:cNvPr id="785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49</xdr:col>
      <xdr:colOff>0</xdr:colOff>
      <xdr:row>30</xdr:row>
      <xdr:rowOff>0</xdr:rowOff>
    </xdr:from>
    <xdr:ext cx="76200" cy="361950"/>
    <xdr:sp macro="" textlink="">
      <xdr:nvSpPr>
        <xdr:cNvPr id="785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49</xdr:col>
      <xdr:colOff>0</xdr:colOff>
      <xdr:row>30</xdr:row>
      <xdr:rowOff>0</xdr:rowOff>
    </xdr:from>
    <xdr:ext cx="76200" cy="361950"/>
    <xdr:sp macro="" textlink="">
      <xdr:nvSpPr>
        <xdr:cNvPr id="785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49</xdr:col>
      <xdr:colOff>0</xdr:colOff>
      <xdr:row>30</xdr:row>
      <xdr:rowOff>0</xdr:rowOff>
    </xdr:from>
    <xdr:ext cx="76200" cy="409575"/>
    <xdr:sp macro="" textlink="">
      <xdr:nvSpPr>
        <xdr:cNvPr id="785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49</xdr:col>
      <xdr:colOff>0</xdr:colOff>
      <xdr:row>30</xdr:row>
      <xdr:rowOff>0</xdr:rowOff>
    </xdr:from>
    <xdr:ext cx="76200" cy="361950"/>
    <xdr:sp macro="" textlink="">
      <xdr:nvSpPr>
        <xdr:cNvPr id="785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49</xdr:col>
      <xdr:colOff>0</xdr:colOff>
      <xdr:row>30</xdr:row>
      <xdr:rowOff>0</xdr:rowOff>
    </xdr:from>
    <xdr:ext cx="76200" cy="361950"/>
    <xdr:sp macro="" textlink="">
      <xdr:nvSpPr>
        <xdr:cNvPr id="785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49</xdr:col>
      <xdr:colOff>0</xdr:colOff>
      <xdr:row>30</xdr:row>
      <xdr:rowOff>0</xdr:rowOff>
    </xdr:from>
    <xdr:ext cx="76200" cy="409575"/>
    <xdr:sp macro="" textlink="">
      <xdr:nvSpPr>
        <xdr:cNvPr id="785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49</xdr:col>
      <xdr:colOff>0</xdr:colOff>
      <xdr:row>30</xdr:row>
      <xdr:rowOff>0</xdr:rowOff>
    </xdr:from>
    <xdr:ext cx="76200" cy="361950"/>
    <xdr:sp macro="" textlink="">
      <xdr:nvSpPr>
        <xdr:cNvPr id="785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49</xdr:col>
      <xdr:colOff>0</xdr:colOff>
      <xdr:row>30</xdr:row>
      <xdr:rowOff>0</xdr:rowOff>
    </xdr:from>
    <xdr:ext cx="76200" cy="361950"/>
    <xdr:sp macro="" textlink="">
      <xdr:nvSpPr>
        <xdr:cNvPr id="785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50</xdr:col>
      <xdr:colOff>0</xdr:colOff>
      <xdr:row>30</xdr:row>
      <xdr:rowOff>0</xdr:rowOff>
    </xdr:from>
    <xdr:ext cx="76200" cy="409575"/>
    <xdr:sp macro="" textlink="">
      <xdr:nvSpPr>
        <xdr:cNvPr id="786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50</xdr:col>
      <xdr:colOff>0</xdr:colOff>
      <xdr:row>30</xdr:row>
      <xdr:rowOff>0</xdr:rowOff>
    </xdr:from>
    <xdr:ext cx="76200" cy="361950"/>
    <xdr:sp macro="" textlink="">
      <xdr:nvSpPr>
        <xdr:cNvPr id="786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50</xdr:col>
      <xdr:colOff>0</xdr:colOff>
      <xdr:row>30</xdr:row>
      <xdr:rowOff>0</xdr:rowOff>
    </xdr:from>
    <xdr:ext cx="76200" cy="361950"/>
    <xdr:sp macro="" textlink="">
      <xdr:nvSpPr>
        <xdr:cNvPr id="786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50</xdr:col>
      <xdr:colOff>0</xdr:colOff>
      <xdr:row>30</xdr:row>
      <xdr:rowOff>0</xdr:rowOff>
    </xdr:from>
    <xdr:ext cx="76200" cy="409575"/>
    <xdr:sp macro="" textlink="">
      <xdr:nvSpPr>
        <xdr:cNvPr id="786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50</xdr:col>
      <xdr:colOff>0</xdr:colOff>
      <xdr:row>30</xdr:row>
      <xdr:rowOff>0</xdr:rowOff>
    </xdr:from>
    <xdr:ext cx="76200" cy="361950"/>
    <xdr:sp macro="" textlink="">
      <xdr:nvSpPr>
        <xdr:cNvPr id="786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50</xdr:col>
      <xdr:colOff>0</xdr:colOff>
      <xdr:row>30</xdr:row>
      <xdr:rowOff>0</xdr:rowOff>
    </xdr:from>
    <xdr:ext cx="76200" cy="361950"/>
    <xdr:sp macro="" textlink="">
      <xdr:nvSpPr>
        <xdr:cNvPr id="786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50</xdr:col>
      <xdr:colOff>0</xdr:colOff>
      <xdr:row>30</xdr:row>
      <xdr:rowOff>0</xdr:rowOff>
    </xdr:from>
    <xdr:ext cx="76200" cy="409575"/>
    <xdr:sp macro="" textlink="">
      <xdr:nvSpPr>
        <xdr:cNvPr id="786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50</xdr:col>
      <xdr:colOff>0</xdr:colOff>
      <xdr:row>30</xdr:row>
      <xdr:rowOff>0</xdr:rowOff>
    </xdr:from>
    <xdr:ext cx="76200" cy="361950"/>
    <xdr:sp macro="" textlink="">
      <xdr:nvSpPr>
        <xdr:cNvPr id="786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50</xdr:col>
      <xdr:colOff>0</xdr:colOff>
      <xdr:row>30</xdr:row>
      <xdr:rowOff>0</xdr:rowOff>
    </xdr:from>
    <xdr:ext cx="76200" cy="361950"/>
    <xdr:sp macro="" textlink="">
      <xdr:nvSpPr>
        <xdr:cNvPr id="786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50</xdr:col>
      <xdr:colOff>0</xdr:colOff>
      <xdr:row>30</xdr:row>
      <xdr:rowOff>0</xdr:rowOff>
    </xdr:from>
    <xdr:ext cx="76200" cy="409575"/>
    <xdr:sp macro="" textlink="">
      <xdr:nvSpPr>
        <xdr:cNvPr id="786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50</xdr:col>
      <xdr:colOff>0</xdr:colOff>
      <xdr:row>30</xdr:row>
      <xdr:rowOff>0</xdr:rowOff>
    </xdr:from>
    <xdr:ext cx="76200" cy="361950"/>
    <xdr:sp macro="" textlink="">
      <xdr:nvSpPr>
        <xdr:cNvPr id="787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50</xdr:col>
      <xdr:colOff>0</xdr:colOff>
      <xdr:row>30</xdr:row>
      <xdr:rowOff>0</xdr:rowOff>
    </xdr:from>
    <xdr:ext cx="76200" cy="361950"/>
    <xdr:sp macro="" textlink="">
      <xdr:nvSpPr>
        <xdr:cNvPr id="787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51</xdr:col>
      <xdr:colOff>0</xdr:colOff>
      <xdr:row>30</xdr:row>
      <xdr:rowOff>0</xdr:rowOff>
    </xdr:from>
    <xdr:ext cx="76200" cy="409575"/>
    <xdr:sp macro="" textlink="">
      <xdr:nvSpPr>
        <xdr:cNvPr id="787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51</xdr:col>
      <xdr:colOff>0</xdr:colOff>
      <xdr:row>30</xdr:row>
      <xdr:rowOff>0</xdr:rowOff>
    </xdr:from>
    <xdr:ext cx="76200" cy="361950"/>
    <xdr:sp macro="" textlink="">
      <xdr:nvSpPr>
        <xdr:cNvPr id="787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51</xdr:col>
      <xdr:colOff>0</xdr:colOff>
      <xdr:row>30</xdr:row>
      <xdr:rowOff>0</xdr:rowOff>
    </xdr:from>
    <xdr:ext cx="76200" cy="361950"/>
    <xdr:sp macro="" textlink="">
      <xdr:nvSpPr>
        <xdr:cNvPr id="787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51</xdr:col>
      <xdr:colOff>0</xdr:colOff>
      <xdr:row>30</xdr:row>
      <xdr:rowOff>0</xdr:rowOff>
    </xdr:from>
    <xdr:ext cx="76200" cy="409575"/>
    <xdr:sp macro="" textlink="">
      <xdr:nvSpPr>
        <xdr:cNvPr id="787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51</xdr:col>
      <xdr:colOff>0</xdr:colOff>
      <xdr:row>30</xdr:row>
      <xdr:rowOff>0</xdr:rowOff>
    </xdr:from>
    <xdr:ext cx="76200" cy="361950"/>
    <xdr:sp macro="" textlink="">
      <xdr:nvSpPr>
        <xdr:cNvPr id="787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51</xdr:col>
      <xdr:colOff>0</xdr:colOff>
      <xdr:row>30</xdr:row>
      <xdr:rowOff>0</xdr:rowOff>
    </xdr:from>
    <xdr:ext cx="76200" cy="361950"/>
    <xdr:sp macro="" textlink="">
      <xdr:nvSpPr>
        <xdr:cNvPr id="787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51</xdr:col>
      <xdr:colOff>0</xdr:colOff>
      <xdr:row>30</xdr:row>
      <xdr:rowOff>0</xdr:rowOff>
    </xdr:from>
    <xdr:ext cx="76200" cy="409575"/>
    <xdr:sp macro="" textlink="">
      <xdr:nvSpPr>
        <xdr:cNvPr id="787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51</xdr:col>
      <xdr:colOff>0</xdr:colOff>
      <xdr:row>30</xdr:row>
      <xdr:rowOff>0</xdr:rowOff>
    </xdr:from>
    <xdr:ext cx="76200" cy="361950"/>
    <xdr:sp macro="" textlink="">
      <xdr:nvSpPr>
        <xdr:cNvPr id="787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51</xdr:col>
      <xdr:colOff>0</xdr:colOff>
      <xdr:row>30</xdr:row>
      <xdr:rowOff>0</xdr:rowOff>
    </xdr:from>
    <xdr:ext cx="76200" cy="361950"/>
    <xdr:sp macro="" textlink="">
      <xdr:nvSpPr>
        <xdr:cNvPr id="788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51</xdr:col>
      <xdr:colOff>0</xdr:colOff>
      <xdr:row>30</xdr:row>
      <xdr:rowOff>0</xdr:rowOff>
    </xdr:from>
    <xdr:ext cx="76200" cy="409575"/>
    <xdr:sp macro="" textlink="">
      <xdr:nvSpPr>
        <xdr:cNvPr id="788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51</xdr:col>
      <xdr:colOff>0</xdr:colOff>
      <xdr:row>30</xdr:row>
      <xdr:rowOff>0</xdr:rowOff>
    </xdr:from>
    <xdr:ext cx="76200" cy="361950"/>
    <xdr:sp macro="" textlink="">
      <xdr:nvSpPr>
        <xdr:cNvPr id="788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51</xdr:col>
      <xdr:colOff>0</xdr:colOff>
      <xdr:row>30</xdr:row>
      <xdr:rowOff>0</xdr:rowOff>
    </xdr:from>
    <xdr:ext cx="76200" cy="361950"/>
    <xdr:sp macro="" textlink="">
      <xdr:nvSpPr>
        <xdr:cNvPr id="788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52</xdr:col>
      <xdr:colOff>0</xdr:colOff>
      <xdr:row>30</xdr:row>
      <xdr:rowOff>0</xdr:rowOff>
    </xdr:from>
    <xdr:ext cx="76200" cy="409575"/>
    <xdr:sp macro="" textlink="">
      <xdr:nvSpPr>
        <xdr:cNvPr id="788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52</xdr:col>
      <xdr:colOff>0</xdr:colOff>
      <xdr:row>30</xdr:row>
      <xdr:rowOff>0</xdr:rowOff>
    </xdr:from>
    <xdr:ext cx="76200" cy="361950"/>
    <xdr:sp macro="" textlink="">
      <xdr:nvSpPr>
        <xdr:cNvPr id="788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52</xdr:col>
      <xdr:colOff>0</xdr:colOff>
      <xdr:row>30</xdr:row>
      <xdr:rowOff>0</xdr:rowOff>
    </xdr:from>
    <xdr:ext cx="76200" cy="361950"/>
    <xdr:sp macro="" textlink="">
      <xdr:nvSpPr>
        <xdr:cNvPr id="788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52</xdr:col>
      <xdr:colOff>0</xdr:colOff>
      <xdr:row>30</xdr:row>
      <xdr:rowOff>0</xdr:rowOff>
    </xdr:from>
    <xdr:ext cx="76200" cy="409575"/>
    <xdr:sp macro="" textlink="">
      <xdr:nvSpPr>
        <xdr:cNvPr id="788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52</xdr:col>
      <xdr:colOff>0</xdr:colOff>
      <xdr:row>30</xdr:row>
      <xdr:rowOff>0</xdr:rowOff>
    </xdr:from>
    <xdr:ext cx="76200" cy="361950"/>
    <xdr:sp macro="" textlink="">
      <xdr:nvSpPr>
        <xdr:cNvPr id="788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52</xdr:col>
      <xdr:colOff>0</xdr:colOff>
      <xdr:row>30</xdr:row>
      <xdr:rowOff>0</xdr:rowOff>
    </xdr:from>
    <xdr:ext cx="76200" cy="361950"/>
    <xdr:sp macro="" textlink="">
      <xdr:nvSpPr>
        <xdr:cNvPr id="788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52</xdr:col>
      <xdr:colOff>0</xdr:colOff>
      <xdr:row>30</xdr:row>
      <xdr:rowOff>0</xdr:rowOff>
    </xdr:from>
    <xdr:ext cx="76200" cy="409575"/>
    <xdr:sp macro="" textlink="">
      <xdr:nvSpPr>
        <xdr:cNvPr id="789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52</xdr:col>
      <xdr:colOff>0</xdr:colOff>
      <xdr:row>30</xdr:row>
      <xdr:rowOff>0</xdr:rowOff>
    </xdr:from>
    <xdr:ext cx="76200" cy="361950"/>
    <xdr:sp macro="" textlink="">
      <xdr:nvSpPr>
        <xdr:cNvPr id="789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52</xdr:col>
      <xdr:colOff>0</xdr:colOff>
      <xdr:row>30</xdr:row>
      <xdr:rowOff>0</xdr:rowOff>
    </xdr:from>
    <xdr:ext cx="76200" cy="361950"/>
    <xdr:sp macro="" textlink="">
      <xdr:nvSpPr>
        <xdr:cNvPr id="789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52</xdr:col>
      <xdr:colOff>0</xdr:colOff>
      <xdr:row>30</xdr:row>
      <xdr:rowOff>0</xdr:rowOff>
    </xdr:from>
    <xdr:ext cx="76200" cy="409575"/>
    <xdr:sp macro="" textlink="">
      <xdr:nvSpPr>
        <xdr:cNvPr id="789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52</xdr:col>
      <xdr:colOff>0</xdr:colOff>
      <xdr:row>30</xdr:row>
      <xdr:rowOff>0</xdr:rowOff>
    </xdr:from>
    <xdr:ext cx="76200" cy="361950"/>
    <xdr:sp macro="" textlink="">
      <xdr:nvSpPr>
        <xdr:cNvPr id="789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52</xdr:col>
      <xdr:colOff>0</xdr:colOff>
      <xdr:row>30</xdr:row>
      <xdr:rowOff>0</xdr:rowOff>
    </xdr:from>
    <xdr:ext cx="76200" cy="361950"/>
    <xdr:sp macro="" textlink="">
      <xdr:nvSpPr>
        <xdr:cNvPr id="789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53</xdr:col>
      <xdr:colOff>0</xdr:colOff>
      <xdr:row>30</xdr:row>
      <xdr:rowOff>0</xdr:rowOff>
    </xdr:from>
    <xdr:ext cx="76200" cy="409575"/>
    <xdr:sp macro="" textlink="">
      <xdr:nvSpPr>
        <xdr:cNvPr id="789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53</xdr:col>
      <xdr:colOff>0</xdr:colOff>
      <xdr:row>30</xdr:row>
      <xdr:rowOff>0</xdr:rowOff>
    </xdr:from>
    <xdr:ext cx="76200" cy="361950"/>
    <xdr:sp macro="" textlink="">
      <xdr:nvSpPr>
        <xdr:cNvPr id="789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53</xdr:col>
      <xdr:colOff>0</xdr:colOff>
      <xdr:row>30</xdr:row>
      <xdr:rowOff>0</xdr:rowOff>
    </xdr:from>
    <xdr:ext cx="76200" cy="361950"/>
    <xdr:sp macro="" textlink="">
      <xdr:nvSpPr>
        <xdr:cNvPr id="789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53</xdr:col>
      <xdr:colOff>0</xdr:colOff>
      <xdr:row>30</xdr:row>
      <xdr:rowOff>0</xdr:rowOff>
    </xdr:from>
    <xdr:ext cx="76200" cy="409575"/>
    <xdr:sp macro="" textlink="">
      <xdr:nvSpPr>
        <xdr:cNvPr id="789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53</xdr:col>
      <xdr:colOff>0</xdr:colOff>
      <xdr:row>30</xdr:row>
      <xdr:rowOff>0</xdr:rowOff>
    </xdr:from>
    <xdr:ext cx="76200" cy="361950"/>
    <xdr:sp macro="" textlink="">
      <xdr:nvSpPr>
        <xdr:cNvPr id="790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53</xdr:col>
      <xdr:colOff>0</xdr:colOff>
      <xdr:row>30</xdr:row>
      <xdr:rowOff>0</xdr:rowOff>
    </xdr:from>
    <xdr:ext cx="76200" cy="361950"/>
    <xdr:sp macro="" textlink="">
      <xdr:nvSpPr>
        <xdr:cNvPr id="790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53</xdr:col>
      <xdr:colOff>0</xdr:colOff>
      <xdr:row>30</xdr:row>
      <xdr:rowOff>0</xdr:rowOff>
    </xdr:from>
    <xdr:ext cx="76200" cy="409575"/>
    <xdr:sp macro="" textlink="">
      <xdr:nvSpPr>
        <xdr:cNvPr id="790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53</xdr:col>
      <xdr:colOff>0</xdr:colOff>
      <xdr:row>30</xdr:row>
      <xdr:rowOff>0</xdr:rowOff>
    </xdr:from>
    <xdr:ext cx="76200" cy="361950"/>
    <xdr:sp macro="" textlink="">
      <xdr:nvSpPr>
        <xdr:cNvPr id="790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53</xdr:col>
      <xdr:colOff>0</xdr:colOff>
      <xdr:row>30</xdr:row>
      <xdr:rowOff>0</xdr:rowOff>
    </xdr:from>
    <xdr:ext cx="76200" cy="361950"/>
    <xdr:sp macro="" textlink="">
      <xdr:nvSpPr>
        <xdr:cNvPr id="790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53</xdr:col>
      <xdr:colOff>0</xdr:colOff>
      <xdr:row>30</xdr:row>
      <xdr:rowOff>0</xdr:rowOff>
    </xdr:from>
    <xdr:ext cx="76200" cy="409575"/>
    <xdr:sp macro="" textlink="">
      <xdr:nvSpPr>
        <xdr:cNvPr id="790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53</xdr:col>
      <xdr:colOff>0</xdr:colOff>
      <xdr:row>30</xdr:row>
      <xdr:rowOff>0</xdr:rowOff>
    </xdr:from>
    <xdr:ext cx="76200" cy="361950"/>
    <xdr:sp macro="" textlink="">
      <xdr:nvSpPr>
        <xdr:cNvPr id="790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53</xdr:col>
      <xdr:colOff>0</xdr:colOff>
      <xdr:row>30</xdr:row>
      <xdr:rowOff>0</xdr:rowOff>
    </xdr:from>
    <xdr:ext cx="76200" cy="361950"/>
    <xdr:sp macro="" textlink="">
      <xdr:nvSpPr>
        <xdr:cNvPr id="790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54</xdr:col>
      <xdr:colOff>0</xdr:colOff>
      <xdr:row>30</xdr:row>
      <xdr:rowOff>0</xdr:rowOff>
    </xdr:from>
    <xdr:ext cx="76200" cy="409575"/>
    <xdr:sp macro="" textlink="">
      <xdr:nvSpPr>
        <xdr:cNvPr id="790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54</xdr:col>
      <xdr:colOff>0</xdr:colOff>
      <xdr:row>30</xdr:row>
      <xdr:rowOff>0</xdr:rowOff>
    </xdr:from>
    <xdr:ext cx="76200" cy="361950"/>
    <xdr:sp macro="" textlink="">
      <xdr:nvSpPr>
        <xdr:cNvPr id="790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54</xdr:col>
      <xdr:colOff>0</xdr:colOff>
      <xdr:row>30</xdr:row>
      <xdr:rowOff>0</xdr:rowOff>
    </xdr:from>
    <xdr:ext cx="76200" cy="361950"/>
    <xdr:sp macro="" textlink="">
      <xdr:nvSpPr>
        <xdr:cNvPr id="791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54</xdr:col>
      <xdr:colOff>0</xdr:colOff>
      <xdr:row>30</xdr:row>
      <xdr:rowOff>0</xdr:rowOff>
    </xdr:from>
    <xdr:ext cx="76200" cy="409575"/>
    <xdr:sp macro="" textlink="">
      <xdr:nvSpPr>
        <xdr:cNvPr id="791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54</xdr:col>
      <xdr:colOff>0</xdr:colOff>
      <xdr:row>30</xdr:row>
      <xdr:rowOff>0</xdr:rowOff>
    </xdr:from>
    <xdr:ext cx="76200" cy="361950"/>
    <xdr:sp macro="" textlink="">
      <xdr:nvSpPr>
        <xdr:cNvPr id="791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54</xdr:col>
      <xdr:colOff>0</xdr:colOff>
      <xdr:row>30</xdr:row>
      <xdr:rowOff>0</xdr:rowOff>
    </xdr:from>
    <xdr:ext cx="76200" cy="361950"/>
    <xdr:sp macro="" textlink="">
      <xdr:nvSpPr>
        <xdr:cNvPr id="791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54</xdr:col>
      <xdr:colOff>0</xdr:colOff>
      <xdr:row>30</xdr:row>
      <xdr:rowOff>0</xdr:rowOff>
    </xdr:from>
    <xdr:ext cx="76200" cy="409575"/>
    <xdr:sp macro="" textlink="">
      <xdr:nvSpPr>
        <xdr:cNvPr id="791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54</xdr:col>
      <xdr:colOff>0</xdr:colOff>
      <xdr:row>30</xdr:row>
      <xdr:rowOff>0</xdr:rowOff>
    </xdr:from>
    <xdr:ext cx="76200" cy="361950"/>
    <xdr:sp macro="" textlink="">
      <xdr:nvSpPr>
        <xdr:cNvPr id="791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54</xdr:col>
      <xdr:colOff>0</xdr:colOff>
      <xdr:row>30</xdr:row>
      <xdr:rowOff>0</xdr:rowOff>
    </xdr:from>
    <xdr:ext cx="76200" cy="361950"/>
    <xdr:sp macro="" textlink="">
      <xdr:nvSpPr>
        <xdr:cNvPr id="791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54</xdr:col>
      <xdr:colOff>0</xdr:colOff>
      <xdr:row>30</xdr:row>
      <xdr:rowOff>0</xdr:rowOff>
    </xdr:from>
    <xdr:ext cx="76200" cy="409575"/>
    <xdr:sp macro="" textlink="">
      <xdr:nvSpPr>
        <xdr:cNvPr id="791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54</xdr:col>
      <xdr:colOff>0</xdr:colOff>
      <xdr:row>30</xdr:row>
      <xdr:rowOff>0</xdr:rowOff>
    </xdr:from>
    <xdr:ext cx="76200" cy="361950"/>
    <xdr:sp macro="" textlink="">
      <xdr:nvSpPr>
        <xdr:cNvPr id="791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54</xdr:col>
      <xdr:colOff>0</xdr:colOff>
      <xdr:row>30</xdr:row>
      <xdr:rowOff>0</xdr:rowOff>
    </xdr:from>
    <xdr:ext cx="76200" cy="361950"/>
    <xdr:sp macro="" textlink="">
      <xdr:nvSpPr>
        <xdr:cNvPr id="791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55</xdr:col>
      <xdr:colOff>0</xdr:colOff>
      <xdr:row>30</xdr:row>
      <xdr:rowOff>0</xdr:rowOff>
    </xdr:from>
    <xdr:ext cx="76200" cy="409575"/>
    <xdr:sp macro="" textlink="">
      <xdr:nvSpPr>
        <xdr:cNvPr id="792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55</xdr:col>
      <xdr:colOff>0</xdr:colOff>
      <xdr:row>30</xdr:row>
      <xdr:rowOff>0</xdr:rowOff>
    </xdr:from>
    <xdr:ext cx="76200" cy="361950"/>
    <xdr:sp macro="" textlink="">
      <xdr:nvSpPr>
        <xdr:cNvPr id="792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55</xdr:col>
      <xdr:colOff>0</xdr:colOff>
      <xdr:row>30</xdr:row>
      <xdr:rowOff>0</xdr:rowOff>
    </xdr:from>
    <xdr:ext cx="76200" cy="361950"/>
    <xdr:sp macro="" textlink="">
      <xdr:nvSpPr>
        <xdr:cNvPr id="792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55</xdr:col>
      <xdr:colOff>0</xdr:colOff>
      <xdr:row>30</xdr:row>
      <xdr:rowOff>0</xdr:rowOff>
    </xdr:from>
    <xdr:ext cx="76200" cy="409575"/>
    <xdr:sp macro="" textlink="">
      <xdr:nvSpPr>
        <xdr:cNvPr id="792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55</xdr:col>
      <xdr:colOff>0</xdr:colOff>
      <xdr:row>30</xdr:row>
      <xdr:rowOff>0</xdr:rowOff>
    </xdr:from>
    <xdr:ext cx="76200" cy="361950"/>
    <xdr:sp macro="" textlink="">
      <xdr:nvSpPr>
        <xdr:cNvPr id="792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55</xdr:col>
      <xdr:colOff>0</xdr:colOff>
      <xdr:row>30</xdr:row>
      <xdr:rowOff>0</xdr:rowOff>
    </xdr:from>
    <xdr:ext cx="76200" cy="361950"/>
    <xdr:sp macro="" textlink="">
      <xdr:nvSpPr>
        <xdr:cNvPr id="792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55</xdr:col>
      <xdr:colOff>0</xdr:colOff>
      <xdr:row>30</xdr:row>
      <xdr:rowOff>0</xdr:rowOff>
    </xdr:from>
    <xdr:ext cx="76200" cy="409575"/>
    <xdr:sp macro="" textlink="">
      <xdr:nvSpPr>
        <xdr:cNvPr id="792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55</xdr:col>
      <xdr:colOff>0</xdr:colOff>
      <xdr:row>30</xdr:row>
      <xdr:rowOff>0</xdr:rowOff>
    </xdr:from>
    <xdr:ext cx="76200" cy="361950"/>
    <xdr:sp macro="" textlink="">
      <xdr:nvSpPr>
        <xdr:cNvPr id="792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55</xdr:col>
      <xdr:colOff>0</xdr:colOff>
      <xdr:row>30</xdr:row>
      <xdr:rowOff>0</xdr:rowOff>
    </xdr:from>
    <xdr:ext cx="76200" cy="361950"/>
    <xdr:sp macro="" textlink="">
      <xdr:nvSpPr>
        <xdr:cNvPr id="792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55</xdr:col>
      <xdr:colOff>0</xdr:colOff>
      <xdr:row>30</xdr:row>
      <xdr:rowOff>0</xdr:rowOff>
    </xdr:from>
    <xdr:ext cx="76200" cy="409575"/>
    <xdr:sp macro="" textlink="">
      <xdr:nvSpPr>
        <xdr:cNvPr id="792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55</xdr:col>
      <xdr:colOff>0</xdr:colOff>
      <xdr:row>30</xdr:row>
      <xdr:rowOff>0</xdr:rowOff>
    </xdr:from>
    <xdr:ext cx="76200" cy="361950"/>
    <xdr:sp macro="" textlink="">
      <xdr:nvSpPr>
        <xdr:cNvPr id="793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55</xdr:col>
      <xdr:colOff>0</xdr:colOff>
      <xdr:row>30</xdr:row>
      <xdr:rowOff>0</xdr:rowOff>
    </xdr:from>
    <xdr:ext cx="76200" cy="361950"/>
    <xdr:sp macro="" textlink="">
      <xdr:nvSpPr>
        <xdr:cNvPr id="793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56</xdr:col>
      <xdr:colOff>0</xdr:colOff>
      <xdr:row>30</xdr:row>
      <xdr:rowOff>0</xdr:rowOff>
    </xdr:from>
    <xdr:ext cx="76200" cy="409575"/>
    <xdr:sp macro="" textlink="">
      <xdr:nvSpPr>
        <xdr:cNvPr id="793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56</xdr:col>
      <xdr:colOff>0</xdr:colOff>
      <xdr:row>30</xdr:row>
      <xdr:rowOff>0</xdr:rowOff>
    </xdr:from>
    <xdr:ext cx="76200" cy="361950"/>
    <xdr:sp macro="" textlink="">
      <xdr:nvSpPr>
        <xdr:cNvPr id="793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56</xdr:col>
      <xdr:colOff>0</xdr:colOff>
      <xdr:row>30</xdr:row>
      <xdr:rowOff>0</xdr:rowOff>
    </xdr:from>
    <xdr:ext cx="76200" cy="361950"/>
    <xdr:sp macro="" textlink="">
      <xdr:nvSpPr>
        <xdr:cNvPr id="793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56</xdr:col>
      <xdr:colOff>0</xdr:colOff>
      <xdr:row>30</xdr:row>
      <xdr:rowOff>0</xdr:rowOff>
    </xdr:from>
    <xdr:ext cx="76200" cy="409575"/>
    <xdr:sp macro="" textlink="">
      <xdr:nvSpPr>
        <xdr:cNvPr id="793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56</xdr:col>
      <xdr:colOff>0</xdr:colOff>
      <xdr:row>30</xdr:row>
      <xdr:rowOff>0</xdr:rowOff>
    </xdr:from>
    <xdr:ext cx="76200" cy="361950"/>
    <xdr:sp macro="" textlink="">
      <xdr:nvSpPr>
        <xdr:cNvPr id="793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56</xdr:col>
      <xdr:colOff>0</xdr:colOff>
      <xdr:row>30</xdr:row>
      <xdr:rowOff>0</xdr:rowOff>
    </xdr:from>
    <xdr:ext cx="76200" cy="361950"/>
    <xdr:sp macro="" textlink="">
      <xdr:nvSpPr>
        <xdr:cNvPr id="793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56</xdr:col>
      <xdr:colOff>0</xdr:colOff>
      <xdr:row>30</xdr:row>
      <xdr:rowOff>0</xdr:rowOff>
    </xdr:from>
    <xdr:ext cx="76200" cy="409575"/>
    <xdr:sp macro="" textlink="">
      <xdr:nvSpPr>
        <xdr:cNvPr id="793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56</xdr:col>
      <xdr:colOff>0</xdr:colOff>
      <xdr:row>30</xdr:row>
      <xdr:rowOff>0</xdr:rowOff>
    </xdr:from>
    <xdr:ext cx="76200" cy="361950"/>
    <xdr:sp macro="" textlink="">
      <xdr:nvSpPr>
        <xdr:cNvPr id="793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56</xdr:col>
      <xdr:colOff>0</xdr:colOff>
      <xdr:row>30</xdr:row>
      <xdr:rowOff>0</xdr:rowOff>
    </xdr:from>
    <xdr:ext cx="76200" cy="361950"/>
    <xdr:sp macro="" textlink="">
      <xdr:nvSpPr>
        <xdr:cNvPr id="794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56</xdr:col>
      <xdr:colOff>0</xdr:colOff>
      <xdr:row>30</xdr:row>
      <xdr:rowOff>0</xdr:rowOff>
    </xdr:from>
    <xdr:ext cx="76200" cy="409575"/>
    <xdr:sp macro="" textlink="">
      <xdr:nvSpPr>
        <xdr:cNvPr id="794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56</xdr:col>
      <xdr:colOff>0</xdr:colOff>
      <xdr:row>30</xdr:row>
      <xdr:rowOff>0</xdr:rowOff>
    </xdr:from>
    <xdr:ext cx="76200" cy="361950"/>
    <xdr:sp macro="" textlink="">
      <xdr:nvSpPr>
        <xdr:cNvPr id="794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56</xdr:col>
      <xdr:colOff>0</xdr:colOff>
      <xdr:row>30</xdr:row>
      <xdr:rowOff>0</xdr:rowOff>
    </xdr:from>
    <xdr:ext cx="76200" cy="361950"/>
    <xdr:sp macro="" textlink="">
      <xdr:nvSpPr>
        <xdr:cNvPr id="794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57</xdr:col>
      <xdr:colOff>0</xdr:colOff>
      <xdr:row>30</xdr:row>
      <xdr:rowOff>0</xdr:rowOff>
    </xdr:from>
    <xdr:ext cx="76200" cy="409575"/>
    <xdr:sp macro="" textlink="">
      <xdr:nvSpPr>
        <xdr:cNvPr id="794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57</xdr:col>
      <xdr:colOff>0</xdr:colOff>
      <xdr:row>30</xdr:row>
      <xdr:rowOff>0</xdr:rowOff>
    </xdr:from>
    <xdr:ext cx="76200" cy="361950"/>
    <xdr:sp macro="" textlink="">
      <xdr:nvSpPr>
        <xdr:cNvPr id="794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57</xdr:col>
      <xdr:colOff>0</xdr:colOff>
      <xdr:row>30</xdr:row>
      <xdr:rowOff>0</xdr:rowOff>
    </xdr:from>
    <xdr:ext cx="76200" cy="361950"/>
    <xdr:sp macro="" textlink="">
      <xdr:nvSpPr>
        <xdr:cNvPr id="794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57</xdr:col>
      <xdr:colOff>0</xdr:colOff>
      <xdr:row>30</xdr:row>
      <xdr:rowOff>0</xdr:rowOff>
    </xdr:from>
    <xdr:ext cx="76200" cy="409575"/>
    <xdr:sp macro="" textlink="">
      <xdr:nvSpPr>
        <xdr:cNvPr id="794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57</xdr:col>
      <xdr:colOff>0</xdr:colOff>
      <xdr:row>30</xdr:row>
      <xdr:rowOff>0</xdr:rowOff>
    </xdr:from>
    <xdr:ext cx="76200" cy="361950"/>
    <xdr:sp macro="" textlink="">
      <xdr:nvSpPr>
        <xdr:cNvPr id="794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57</xdr:col>
      <xdr:colOff>0</xdr:colOff>
      <xdr:row>30</xdr:row>
      <xdr:rowOff>0</xdr:rowOff>
    </xdr:from>
    <xdr:ext cx="76200" cy="361950"/>
    <xdr:sp macro="" textlink="">
      <xdr:nvSpPr>
        <xdr:cNvPr id="794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57</xdr:col>
      <xdr:colOff>0</xdr:colOff>
      <xdr:row>30</xdr:row>
      <xdr:rowOff>0</xdr:rowOff>
    </xdr:from>
    <xdr:ext cx="76200" cy="409575"/>
    <xdr:sp macro="" textlink="">
      <xdr:nvSpPr>
        <xdr:cNvPr id="795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57</xdr:col>
      <xdr:colOff>0</xdr:colOff>
      <xdr:row>30</xdr:row>
      <xdr:rowOff>0</xdr:rowOff>
    </xdr:from>
    <xdr:ext cx="76200" cy="361950"/>
    <xdr:sp macro="" textlink="">
      <xdr:nvSpPr>
        <xdr:cNvPr id="795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57</xdr:col>
      <xdr:colOff>0</xdr:colOff>
      <xdr:row>30</xdr:row>
      <xdr:rowOff>0</xdr:rowOff>
    </xdr:from>
    <xdr:ext cx="76200" cy="361950"/>
    <xdr:sp macro="" textlink="">
      <xdr:nvSpPr>
        <xdr:cNvPr id="795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57</xdr:col>
      <xdr:colOff>0</xdr:colOff>
      <xdr:row>30</xdr:row>
      <xdr:rowOff>0</xdr:rowOff>
    </xdr:from>
    <xdr:ext cx="76200" cy="409575"/>
    <xdr:sp macro="" textlink="">
      <xdr:nvSpPr>
        <xdr:cNvPr id="795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57</xdr:col>
      <xdr:colOff>0</xdr:colOff>
      <xdr:row>30</xdr:row>
      <xdr:rowOff>0</xdr:rowOff>
    </xdr:from>
    <xdr:ext cx="76200" cy="361950"/>
    <xdr:sp macro="" textlink="">
      <xdr:nvSpPr>
        <xdr:cNvPr id="795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57</xdr:col>
      <xdr:colOff>0</xdr:colOff>
      <xdr:row>30</xdr:row>
      <xdr:rowOff>0</xdr:rowOff>
    </xdr:from>
    <xdr:ext cx="76200" cy="361950"/>
    <xdr:sp macro="" textlink="">
      <xdr:nvSpPr>
        <xdr:cNvPr id="795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58</xdr:col>
      <xdr:colOff>0</xdr:colOff>
      <xdr:row>30</xdr:row>
      <xdr:rowOff>0</xdr:rowOff>
    </xdr:from>
    <xdr:ext cx="76200" cy="409575"/>
    <xdr:sp macro="" textlink="">
      <xdr:nvSpPr>
        <xdr:cNvPr id="795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58</xdr:col>
      <xdr:colOff>0</xdr:colOff>
      <xdr:row>30</xdr:row>
      <xdr:rowOff>0</xdr:rowOff>
    </xdr:from>
    <xdr:ext cx="76200" cy="361950"/>
    <xdr:sp macro="" textlink="">
      <xdr:nvSpPr>
        <xdr:cNvPr id="795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58</xdr:col>
      <xdr:colOff>0</xdr:colOff>
      <xdr:row>30</xdr:row>
      <xdr:rowOff>0</xdr:rowOff>
    </xdr:from>
    <xdr:ext cx="76200" cy="361950"/>
    <xdr:sp macro="" textlink="">
      <xdr:nvSpPr>
        <xdr:cNvPr id="795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58</xdr:col>
      <xdr:colOff>0</xdr:colOff>
      <xdr:row>30</xdr:row>
      <xdr:rowOff>0</xdr:rowOff>
    </xdr:from>
    <xdr:ext cx="76200" cy="409575"/>
    <xdr:sp macro="" textlink="">
      <xdr:nvSpPr>
        <xdr:cNvPr id="795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58</xdr:col>
      <xdr:colOff>0</xdr:colOff>
      <xdr:row>30</xdr:row>
      <xdr:rowOff>0</xdr:rowOff>
    </xdr:from>
    <xdr:ext cx="76200" cy="361950"/>
    <xdr:sp macro="" textlink="">
      <xdr:nvSpPr>
        <xdr:cNvPr id="796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58</xdr:col>
      <xdr:colOff>0</xdr:colOff>
      <xdr:row>30</xdr:row>
      <xdr:rowOff>0</xdr:rowOff>
    </xdr:from>
    <xdr:ext cx="76200" cy="361950"/>
    <xdr:sp macro="" textlink="">
      <xdr:nvSpPr>
        <xdr:cNvPr id="796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58</xdr:col>
      <xdr:colOff>0</xdr:colOff>
      <xdr:row>30</xdr:row>
      <xdr:rowOff>0</xdr:rowOff>
    </xdr:from>
    <xdr:ext cx="76200" cy="409575"/>
    <xdr:sp macro="" textlink="">
      <xdr:nvSpPr>
        <xdr:cNvPr id="796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58</xdr:col>
      <xdr:colOff>0</xdr:colOff>
      <xdr:row>30</xdr:row>
      <xdr:rowOff>0</xdr:rowOff>
    </xdr:from>
    <xdr:ext cx="76200" cy="361950"/>
    <xdr:sp macro="" textlink="">
      <xdr:nvSpPr>
        <xdr:cNvPr id="796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58</xdr:col>
      <xdr:colOff>0</xdr:colOff>
      <xdr:row>30</xdr:row>
      <xdr:rowOff>0</xdr:rowOff>
    </xdr:from>
    <xdr:ext cx="76200" cy="361950"/>
    <xdr:sp macro="" textlink="">
      <xdr:nvSpPr>
        <xdr:cNvPr id="796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58</xdr:col>
      <xdr:colOff>0</xdr:colOff>
      <xdr:row>30</xdr:row>
      <xdr:rowOff>0</xdr:rowOff>
    </xdr:from>
    <xdr:ext cx="76200" cy="409575"/>
    <xdr:sp macro="" textlink="">
      <xdr:nvSpPr>
        <xdr:cNvPr id="796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58</xdr:col>
      <xdr:colOff>0</xdr:colOff>
      <xdr:row>30</xdr:row>
      <xdr:rowOff>0</xdr:rowOff>
    </xdr:from>
    <xdr:ext cx="76200" cy="361950"/>
    <xdr:sp macro="" textlink="">
      <xdr:nvSpPr>
        <xdr:cNvPr id="796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58</xdr:col>
      <xdr:colOff>0</xdr:colOff>
      <xdr:row>30</xdr:row>
      <xdr:rowOff>0</xdr:rowOff>
    </xdr:from>
    <xdr:ext cx="76200" cy="361950"/>
    <xdr:sp macro="" textlink="">
      <xdr:nvSpPr>
        <xdr:cNvPr id="796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59</xdr:col>
      <xdr:colOff>0</xdr:colOff>
      <xdr:row>30</xdr:row>
      <xdr:rowOff>0</xdr:rowOff>
    </xdr:from>
    <xdr:ext cx="76200" cy="409575"/>
    <xdr:sp macro="" textlink="">
      <xdr:nvSpPr>
        <xdr:cNvPr id="796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59</xdr:col>
      <xdr:colOff>0</xdr:colOff>
      <xdr:row>30</xdr:row>
      <xdr:rowOff>0</xdr:rowOff>
    </xdr:from>
    <xdr:ext cx="76200" cy="361950"/>
    <xdr:sp macro="" textlink="">
      <xdr:nvSpPr>
        <xdr:cNvPr id="796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59</xdr:col>
      <xdr:colOff>0</xdr:colOff>
      <xdr:row>30</xdr:row>
      <xdr:rowOff>0</xdr:rowOff>
    </xdr:from>
    <xdr:ext cx="76200" cy="361950"/>
    <xdr:sp macro="" textlink="">
      <xdr:nvSpPr>
        <xdr:cNvPr id="797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59</xdr:col>
      <xdr:colOff>0</xdr:colOff>
      <xdr:row>30</xdr:row>
      <xdr:rowOff>0</xdr:rowOff>
    </xdr:from>
    <xdr:ext cx="76200" cy="409575"/>
    <xdr:sp macro="" textlink="">
      <xdr:nvSpPr>
        <xdr:cNvPr id="797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59</xdr:col>
      <xdr:colOff>0</xdr:colOff>
      <xdr:row>30</xdr:row>
      <xdr:rowOff>0</xdr:rowOff>
    </xdr:from>
    <xdr:ext cx="76200" cy="361950"/>
    <xdr:sp macro="" textlink="">
      <xdr:nvSpPr>
        <xdr:cNvPr id="797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59</xdr:col>
      <xdr:colOff>0</xdr:colOff>
      <xdr:row>30</xdr:row>
      <xdr:rowOff>0</xdr:rowOff>
    </xdr:from>
    <xdr:ext cx="76200" cy="361950"/>
    <xdr:sp macro="" textlink="">
      <xdr:nvSpPr>
        <xdr:cNvPr id="797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59</xdr:col>
      <xdr:colOff>0</xdr:colOff>
      <xdr:row>30</xdr:row>
      <xdr:rowOff>0</xdr:rowOff>
    </xdr:from>
    <xdr:ext cx="76200" cy="409575"/>
    <xdr:sp macro="" textlink="">
      <xdr:nvSpPr>
        <xdr:cNvPr id="797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59</xdr:col>
      <xdr:colOff>0</xdr:colOff>
      <xdr:row>30</xdr:row>
      <xdr:rowOff>0</xdr:rowOff>
    </xdr:from>
    <xdr:ext cx="76200" cy="361950"/>
    <xdr:sp macro="" textlink="">
      <xdr:nvSpPr>
        <xdr:cNvPr id="797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59</xdr:col>
      <xdr:colOff>0</xdr:colOff>
      <xdr:row>30</xdr:row>
      <xdr:rowOff>0</xdr:rowOff>
    </xdr:from>
    <xdr:ext cx="76200" cy="361950"/>
    <xdr:sp macro="" textlink="">
      <xdr:nvSpPr>
        <xdr:cNvPr id="797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59</xdr:col>
      <xdr:colOff>0</xdr:colOff>
      <xdr:row>30</xdr:row>
      <xdr:rowOff>0</xdr:rowOff>
    </xdr:from>
    <xdr:ext cx="76200" cy="409575"/>
    <xdr:sp macro="" textlink="">
      <xdr:nvSpPr>
        <xdr:cNvPr id="797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59</xdr:col>
      <xdr:colOff>0</xdr:colOff>
      <xdr:row>30</xdr:row>
      <xdr:rowOff>0</xdr:rowOff>
    </xdr:from>
    <xdr:ext cx="76200" cy="361950"/>
    <xdr:sp macro="" textlink="">
      <xdr:nvSpPr>
        <xdr:cNvPr id="797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59</xdr:col>
      <xdr:colOff>0</xdr:colOff>
      <xdr:row>30</xdr:row>
      <xdr:rowOff>0</xdr:rowOff>
    </xdr:from>
    <xdr:ext cx="76200" cy="361950"/>
    <xdr:sp macro="" textlink="">
      <xdr:nvSpPr>
        <xdr:cNvPr id="797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60</xdr:col>
      <xdr:colOff>0</xdr:colOff>
      <xdr:row>30</xdr:row>
      <xdr:rowOff>0</xdr:rowOff>
    </xdr:from>
    <xdr:ext cx="76200" cy="409575"/>
    <xdr:sp macro="" textlink="">
      <xdr:nvSpPr>
        <xdr:cNvPr id="798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60</xdr:col>
      <xdr:colOff>0</xdr:colOff>
      <xdr:row>30</xdr:row>
      <xdr:rowOff>0</xdr:rowOff>
    </xdr:from>
    <xdr:ext cx="76200" cy="361950"/>
    <xdr:sp macro="" textlink="">
      <xdr:nvSpPr>
        <xdr:cNvPr id="798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60</xdr:col>
      <xdr:colOff>0</xdr:colOff>
      <xdr:row>30</xdr:row>
      <xdr:rowOff>0</xdr:rowOff>
    </xdr:from>
    <xdr:ext cx="76200" cy="361950"/>
    <xdr:sp macro="" textlink="">
      <xdr:nvSpPr>
        <xdr:cNvPr id="798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60</xdr:col>
      <xdr:colOff>0</xdr:colOff>
      <xdr:row>30</xdr:row>
      <xdr:rowOff>0</xdr:rowOff>
    </xdr:from>
    <xdr:ext cx="76200" cy="409575"/>
    <xdr:sp macro="" textlink="">
      <xdr:nvSpPr>
        <xdr:cNvPr id="798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60</xdr:col>
      <xdr:colOff>0</xdr:colOff>
      <xdr:row>30</xdr:row>
      <xdr:rowOff>0</xdr:rowOff>
    </xdr:from>
    <xdr:ext cx="76200" cy="361950"/>
    <xdr:sp macro="" textlink="">
      <xdr:nvSpPr>
        <xdr:cNvPr id="798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60</xdr:col>
      <xdr:colOff>0</xdr:colOff>
      <xdr:row>30</xdr:row>
      <xdr:rowOff>0</xdr:rowOff>
    </xdr:from>
    <xdr:ext cx="76200" cy="361950"/>
    <xdr:sp macro="" textlink="">
      <xdr:nvSpPr>
        <xdr:cNvPr id="798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60</xdr:col>
      <xdr:colOff>0</xdr:colOff>
      <xdr:row>30</xdr:row>
      <xdr:rowOff>0</xdr:rowOff>
    </xdr:from>
    <xdr:ext cx="76200" cy="409575"/>
    <xdr:sp macro="" textlink="">
      <xdr:nvSpPr>
        <xdr:cNvPr id="798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60</xdr:col>
      <xdr:colOff>0</xdr:colOff>
      <xdr:row>30</xdr:row>
      <xdr:rowOff>0</xdr:rowOff>
    </xdr:from>
    <xdr:ext cx="76200" cy="361950"/>
    <xdr:sp macro="" textlink="">
      <xdr:nvSpPr>
        <xdr:cNvPr id="798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60</xdr:col>
      <xdr:colOff>0</xdr:colOff>
      <xdr:row>30</xdr:row>
      <xdr:rowOff>0</xdr:rowOff>
    </xdr:from>
    <xdr:ext cx="76200" cy="361950"/>
    <xdr:sp macro="" textlink="">
      <xdr:nvSpPr>
        <xdr:cNvPr id="798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60</xdr:col>
      <xdr:colOff>0</xdr:colOff>
      <xdr:row>30</xdr:row>
      <xdr:rowOff>0</xdr:rowOff>
    </xdr:from>
    <xdr:ext cx="76200" cy="409575"/>
    <xdr:sp macro="" textlink="">
      <xdr:nvSpPr>
        <xdr:cNvPr id="798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60</xdr:col>
      <xdr:colOff>0</xdr:colOff>
      <xdr:row>30</xdr:row>
      <xdr:rowOff>0</xdr:rowOff>
    </xdr:from>
    <xdr:ext cx="76200" cy="361950"/>
    <xdr:sp macro="" textlink="">
      <xdr:nvSpPr>
        <xdr:cNvPr id="799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60</xdr:col>
      <xdr:colOff>0</xdr:colOff>
      <xdr:row>30</xdr:row>
      <xdr:rowOff>0</xdr:rowOff>
    </xdr:from>
    <xdr:ext cx="76200" cy="361950"/>
    <xdr:sp macro="" textlink="">
      <xdr:nvSpPr>
        <xdr:cNvPr id="799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61</xdr:col>
      <xdr:colOff>0</xdr:colOff>
      <xdr:row>30</xdr:row>
      <xdr:rowOff>0</xdr:rowOff>
    </xdr:from>
    <xdr:ext cx="76200" cy="409575"/>
    <xdr:sp macro="" textlink="">
      <xdr:nvSpPr>
        <xdr:cNvPr id="799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61</xdr:col>
      <xdr:colOff>0</xdr:colOff>
      <xdr:row>30</xdr:row>
      <xdr:rowOff>0</xdr:rowOff>
    </xdr:from>
    <xdr:ext cx="76200" cy="361950"/>
    <xdr:sp macro="" textlink="">
      <xdr:nvSpPr>
        <xdr:cNvPr id="799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61</xdr:col>
      <xdr:colOff>0</xdr:colOff>
      <xdr:row>30</xdr:row>
      <xdr:rowOff>0</xdr:rowOff>
    </xdr:from>
    <xdr:ext cx="76200" cy="361950"/>
    <xdr:sp macro="" textlink="">
      <xdr:nvSpPr>
        <xdr:cNvPr id="799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61</xdr:col>
      <xdr:colOff>0</xdr:colOff>
      <xdr:row>30</xdr:row>
      <xdr:rowOff>0</xdr:rowOff>
    </xdr:from>
    <xdr:ext cx="76200" cy="409575"/>
    <xdr:sp macro="" textlink="">
      <xdr:nvSpPr>
        <xdr:cNvPr id="799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61</xdr:col>
      <xdr:colOff>0</xdr:colOff>
      <xdr:row>30</xdr:row>
      <xdr:rowOff>0</xdr:rowOff>
    </xdr:from>
    <xdr:ext cx="76200" cy="361950"/>
    <xdr:sp macro="" textlink="">
      <xdr:nvSpPr>
        <xdr:cNvPr id="799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61</xdr:col>
      <xdr:colOff>0</xdr:colOff>
      <xdr:row>30</xdr:row>
      <xdr:rowOff>0</xdr:rowOff>
    </xdr:from>
    <xdr:ext cx="76200" cy="361950"/>
    <xdr:sp macro="" textlink="">
      <xdr:nvSpPr>
        <xdr:cNvPr id="799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61</xdr:col>
      <xdr:colOff>0</xdr:colOff>
      <xdr:row>30</xdr:row>
      <xdr:rowOff>0</xdr:rowOff>
    </xdr:from>
    <xdr:ext cx="76200" cy="409575"/>
    <xdr:sp macro="" textlink="">
      <xdr:nvSpPr>
        <xdr:cNvPr id="799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61</xdr:col>
      <xdr:colOff>0</xdr:colOff>
      <xdr:row>30</xdr:row>
      <xdr:rowOff>0</xdr:rowOff>
    </xdr:from>
    <xdr:ext cx="76200" cy="361950"/>
    <xdr:sp macro="" textlink="">
      <xdr:nvSpPr>
        <xdr:cNvPr id="799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61</xdr:col>
      <xdr:colOff>0</xdr:colOff>
      <xdr:row>30</xdr:row>
      <xdr:rowOff>0</xdr:rowOff>
    </xdr:from>
    <xdr:ext cx="76200" cy="361950"/>
    <xdr:sp macro="" textlink="">
      <xdr:nvSpPr>
        <xdr:cNvPr id="800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61</xdr:col>
      <xdr:colOff>0</xdr:colOff>
      <xdr:row>30</xdr:row>
      <xdr:rowOff>0</xdr:rowOff>
    </xdr:from>
    <xdr:ext cx="76200" cy="409575"/>
    <xdr:sp macro="" textlink="">
      <xdr:nvSpPr>
        <xdr:cNvPr id="800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61</xdr:col>
      <xdr:colOff>0</xdr:colOff>
      <xdr:row>30</xdr:row>
      <xdr:rowOff>0</xdr:rowOff>
    </xdr:from>
    <xdr:ext cx="76200" cy="361950"/>
    <xdr:sp macro="" textlink="">
      <xdr:nvSpPr>
        <xdr:cNvPr id="800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61</xdr:col>
      <xdr:colOff>0</xdr:colOff>
      <xdr:row>30</xdr:row>
      <xdr:rowOff>0</xdr:rowOff>
    </xdr:from>
    <xdr:ext cx="76200" cy="361950"/>
    <xdr:sp macro="" textlink="">
      <xdr:nvSpPr>
        <xdr:cNvPr id="800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62</xdr:col>
      <xdr:colOff>0</xdr:colOff>
      <xdr:row>30</xdr:row>
      <xdr:rowOff>0</xdr:rowOff>
    </xdr:from>
    <xdr:ext cx="76200" cy="409575"/>
    <xdr:sp macro="" textlink="">
      <xdr:nvSpPr>
        <xdr:cNvPr id="800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62</xdr:col>
      <xdr:colOff>0</xdr:colOff>
      <xdr:row>30</xdr:row>
      <xdr:rowOff>0</xdr:rowOff>
    </xdr:from>
    <xdr:ext cx="76200" cy="361950"/>
    <xdr:sp macro="" textlink="">
      <xdr:nvSpPr>
        <xdr:cNvPr id="800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62</xdr:col>
      <xdr:colOff>0</xdr:colOff>
      <xdr:row>30</xdr:row>
      <xdr:rowOff>0</xdr:rowOff>
    </xdr:from>
    <xdr:ext cx="76200" cy="361950"/>
    <xdr:sp macro="" textlink="">
      <xdr:nvSpPr>
        <xdr:cNvPr id="800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62</xdr:col>
      <xdr:colOff>0</xdr:colOff>
      <xdr:row>30</xdr:row>
      <xdr:rowOff>0</xdr:rowOff>
    </xdr:from>
    <xdr:ext cx="76200" cy="409575"/>
    <xdr:sp macro="" textlink="">
      <xdr:nvSpPr>
        <xdr:cNvPr id="800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62</xdr:col>
      <xdr:colOff>0</xdr:colOff>
      <xdr:row>30</xdr:row>
      <xdr:rowOff>0</xdr:rowOff>
    </xdr:from>
    <xdr:ext cx="76200" cy="361950"/>
    <xdr:sp macro="" textlink="">
      <xdr:nvSpPr>
        <xdr:cNvPr id="800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62</xdr:col>
      <xdr:colOff>0</xdr:colOff>
      <xdr:row>30</xdr:row>
      <xdr:rowOff>0</xdr:rowOff>
    </xdr:from>
    <xdr:ext cx="76200" cy="361950"/>
    <xdr:sp macro="" textlink="">
      <xdr:nvSpPr>
        <xdr:cNvPr id="800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62</xdr:col>
      <xdr:colOff>0</xdr:colOff>
      <xdr:row>30</xdr:row>
      <xdr:rowOff>0</xdr:rowOff>
    </xdr:from>
    <xdr:ext cx="76200" cy="409575"/>
    <xdr:sp macro="" textlink="">
      <xdr:nvSpPr>
        <xdr:cNvPr id="801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62</xdr:col>
      <xdr:colOff>0</xdr:colOff>
      <xdr:row>30</xdr:row>
      <xdr:rowOff>0</xdr:rowOff>
    </xdr:from>
    <xdr:ext cx="76200" cy="361950"/>
    <xdr:sp macro="" textlink="">
      <xdr:nvSpPr>
        <xdr:cNvPr id="801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62</xdr:col>
      <xdr:colOff>0</xdr:colOff>
      <xdr:row>30</xdr:row>
      <xdr:rowOff>0</xdr:rowOff>
    </xdr:from>
    <xdr:ext cx="76200" cy="361950"/>
    <xdr:sp macro="" textlink="">
      <xdr:nvSpPr>
        <xdr:cNvPr id="801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62</xdr:col>
      <xdr:colOff>0</xdr:colOff>
      <xdr:row>30</xdr:row>
      <xdr:rowOff>0</xdr:rowOff>
    </xdr:from>
    <xdr:ext cx="76200" cy="409575"/>
    <xdr:sp macro="" textlink="">
      <xdr:nvSpPr>
        <xdr:cNvPr id="801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62</xdr:col>
      <xdr:colOff>0</xdr:colOff>
      <xdr:row>30</xdr:row>
      <xdr:rowOff>0</xdr:rowOff>
    </xdr:from>
    <xdr:ext cx="76200" cy="361950"/>
    <xdr:sp macro="" textlink="">
      <xdr:nvSpPr>
        <xdr:cNvPr id="801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62</xdr:col>
      <xdr:colOff>0</xdr:colOff>
      <xdr:row>30</xdr:row>
      <xdr:rowOff>0</xdr:rowOff>
    </xdr:from>
    <xdr:ext cx="76200" cy="361950"/>
    <xdr:sp macro="" textlink="">
      <xdr:nvSpPr>
        <xdr:cNvPr id="801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63</xdr:col>
      <xdr:colOff>0</xdr:colOff>
      <xdr:row>30</xdr:row>
      <xdr:rowOff>0</xdr:rowOff>
    </xdr:from>
    <xdr:ext cx="76200" cy="409575"/>
    <xdr:sp macro="" textlink="">
      <xdr:nvSpPr>
        <xdr:cNvPr id="801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63</xdr:col>
      <xdr:colOff>0</xdr:colOff>
      <xdr:row>30</xdr:row>
      <xdr:rowOff>0</xdr:rowOff>
    </xdr:from>
    <xdr:ext cx="76200" cy="361950"/>
    <xdr:sp macro="" textlink="">
      <xdr:nvSpPr>
        <xdr:cNvPr id="801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63</xdr:col>
      <xdr:colOff>0</xdr:colOff>
      <xdr:row>30</xdr:row>
      <xdr:rowOff>0</xdr:rowOff>
    </xdr:from>
    <xdr:ext cx="76200" cy="361950"/>
    <xdr:sp macro="" textlink="">
      <xdr:nvSpPr>
        <xdr:cNvPr id="801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63</xdr:col>
      <xdr:colOff>0</xdr:colOff>
      <xdr:row>30</xdr:row>
      <xdr:rowOff>0</xdr:rowOff>
    </xdr:from>
    <xdr:ext cx="76200" cy="409575"/>
    <xdr:sp macro="" textlink="">
      <xdr:nvSpPr>
        <xdr:cNvPr id="801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63</xdr:col>
      <xdr:colOff>0</xdr:colOff>
      <xdr:row>30</xdr:row>
      <xdr:rowOff>0</xdr:rowOff>
    </xdr:from>
    <xdr:ext cx="76200" cy="361950"/>
    <xdr:sp macro="" textlink="">
      <xdr:nvSpPr>
        <xdr:cNvPr id="802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63</xdr:col>
      <xdr:colOff>0</xdr:colOff>
      <xdr:row>30</xdr:row>
      <xdr:rowOff>0</xdr:rowOff>
    </xdr:from>
    <xdr:ext cx="76200" cy="361950"/>
    <xdr:sp macro="" textlink="">
      <xdr:nvSpPr>
        <xdr:cNvPr id="802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63</xdr:col>
      <xdr:colOff>0</xdr:colOff>
      <xdr:row>30</xdr:row>
      <xdr:rowOff>0</xdr:rowOff>
    </xdr:from>
    <xdr:ext cx="76200" cy="409575"/>
    <xdr:sp macro="" textlink="">
      <xdr:nvSpPr>
        <xdr:cNvPr id="802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63</xdr:col>
      <xdr:colOff>0</xdr:colOff>
      <xdr:row>30</xdr:row>
      <xdr:rowOff>0</xdr:rowOff>
    </xdr:from>
    <xdr:ext cx="76200" cy="361950"/>
    <xdr:sp macro="" textlink="">
      <xdr:nvSpPr>
        <xdr:cNvPr id="802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63</xdr:col>
      <xdr:colOff>0</xdr:colOff>
      <xdr:row>30</xdr:row>
      <xdr:rowOff>0</xdr:rowOff>
    </xdr:from>
    <xdr:ext cx="76200" cy="361950"/>
    <xdr:sp macro="" textlink="">
      <xdr:nvSpPr>
        <xdr:cNvPr id="802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63</xdr:col>
      <xdr:colOff>0</xdr:colOff>
      <xdr:row>30</xdr:row>
      <xdr:rowOff>0</xdr:rowOff>
    </xdr:from>
    <xdr:ext cx="76200" cy="409575"/>
    <xdr:sp macro="" textlink="">
      <xdr:nvSpPr>
        <xdr:cNvPr id="802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63</xdr:col>
      <xdr:colOff>0</xdr:colOff>
      <xdr:row>30</xdr:row>
      <xdr:rowOff>0</xdr:rowOff>
    </xdr:from>
    <xdr:ext cx="76200" cy="361950"/>
    <xdr:sp macro="" textlink="">
      <xdr:nvSpPr>
        <xdr:cNvPr id="802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63</xdr:col>
      <xdr:colOff>0</xdr:colOff>
      <xdr:row>30</xdr:row>
      <xdr:rowOff>0</xdr:rowOff>
    </xdr:from>
    <xdr:ext cx="76200" cy="361950"/>
    <xdr:sp macro="" textlink="">
      <xdr:nvSpPr>
        <xdr:cNvPr id="802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64</xdr:col>
      <xdr:colOff>0</xdr:colOff>
      <xdr:row>30</xdr:row>
      <xdr:rowOff>0</xdr:rowOff>
    </xdr:from>
    <xdr:ext cx="76200" cy="409575"/>
    <xdr:sp macro="" textlink="">
      <xdr:nvSpPr>
        <xdr:cNvPr id="802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64</xdr:col>
      <xdr:colOff>0</xdr:colOff>
      <xdr:row>30</xdr:row>
      <xdr:rowOff>0</xdr:rowOff>
    </xdr:from>
    <xdr:ext cx="76200" cy="361950"/>
    <xdr:sp macro="" textlink="">
      <xdr:nvSpPr>
        <xdr:cNvPr id="802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64</xdr:col>
      <xdr:colOff>0</xdr:colOff>
      <xdr:row>30</xdr:row>
      <xdr:rowOff>0</xdr:rowOff>
    </xdr:from>
    <xdr:ext cx="76200" cy="361950"/>
    <xdr:sp macro="" textlink="">
      <xdr:nvSpPr>
        <xdr:cNvPr id="803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64</xdr:col>
      <xdr:colOff>0</xdr:colOff>
      <xdr:row>30</xdr:row>
      <xdr:rowOff>0</xdr:rowOff>
    </xdr:from>
    <xdr:ext cx="76200" cy="409575"/>
    <xdr:sp macro="" textlink="">
      <xdr:nvSpPr>
        <xdr:cNvPr id="803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64</xdr:col>
      <xdr:colOff>0</xdr:colOff>
      <xdr:row>30</xdr:row>
      <xdr:rowOff>0</xdr:rowOff>
    </xdr:from>
    <xdr:ext cx="76200" cy="361950"/>
    <xdr:sp macro="" textlink="">
      <xdr:nvSpPr>
        <xdr:cNvPr id="803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64</xdr:col>
      <xdr:colOff>0</xdr:colOff>
      <xdr:row>30</xdr:row>
      <xdr:rowOff>0</xdr:rowOff>
    </xdr:from>
    <xdr:ext cx="76200" cy="361950"/>
    <xdr:sp macro="" textlink="">
      <xdr:nvSpPr>
        <xdr:cNvPr id="803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64</xdr:col>
      <xdr:colOff>0</xdr:colOff>
      <xdr:row>30</xdr:row>
      <xdr:rowOff>0</xdr:rowOff>
    </xdr:from>
    <xdr:ext cx="76200" cy="409575"/>
    <xdr:sp macro="" textlink="">
      <xdr:nvSpPr>
        <xdr:cNvPr id="803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64</xdr:col>
      <xdr:colOff>0</xdr:colOff>
      <xdr:row>30</xdr:row>
      <xdr:rowOff>0</xdr:rowOff>
    </xdr:from>
    <xdr:ext cx="76200" cy="361950"/>
    <xdr:sp macro="" textlink="">
      <xdr:nvSpPr>
        <xdr:cNvPr id="803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64</xdr:col>
      <xdr:colOff>0</xdr:colOff>
      <xdr:row>30</xdr:row>
      <xdr:rowOff>0</xdr:rowOff>
    </xdr:from>
    <xdr:ext cx="76200" cy="361950"/>
    <xdr:sp macro="" textlink="">
      <xdr:nvSpPr>
        <xdr:cNvPr id="803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64</xdr:col>
      <xdr:colOff>0</xdr:colOff>
      <xdr:row>30</xdr:row>
      <xdr:rowOff>0</xdr:rowOff>
    </xdr:from>
    <xdr:ext cx="76200" cy="409575"/>
    <xdr:sp macro="" textlink="">
      <xdr:nvSpPr>
        <xdr:cNvPr id="803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64</xdr:col>
      <xdr:colOff>0</xdr:colOff>
      <xdr:row>30</xdr:row>
      <xdr:rowOff>0</xdr:rowOff>
    </xdr:from>
    <xdr:ext cx="76200" cy="361950"/>
    <xdr:sp macro="" textlink="">
      <xdr:nvSpPr>
        <xdr:cNvPr id="803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64</xdr:col>
      <xdr:colOff>0</xdr:colOff>
      <xdr:row>30</xdr:row>
      <xdr:rowOff>0</xdr:rowOff>
    </xdr:from>
    <xdr:ext cx="76200" cy="361950"/>
    <xdr:sp macro="" textlink="">
      <xdr:nvSpPr>
        <xdr:cNvPr id="803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65</xdr:col>
      <xdr:colOff>0</xdr:colOff>
      <xdr:row>30</xdr:row>
      <xdr:rowOff>0</xdr:rowOff>
    </xdr:from>
    <xdr:ext cx="76200" cy="409575"/>
    <xdr:sp macro="" textlink="">
      <xdr:nvSpPr>
        <xdr:cNvPr id="804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65</xdr:col>
      <xdr:colOff>0</xdr:colOff>
      <xdr:row>30</xdr:row>
      <xdr:rowOff>0</xdr:rowOff>
    </xdr:from>
    <xdr:ext cx="76200" cy="361950"/>
    <xdr:sp macro="" textlink="">
      <xdr:nvSpPr>
        <xdr:cNvPr id="804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65</xdr:col>
      <xdr:colOff>0</xdr:colOff>
      <xdr:row>30</xdr:row>
      <xdr:rowOff>0</xdr:rowOff>
    </xdr:from>
    <xdr:ext cx="76200" cy="361950"/>
    <xdr:sp macro="" textlink="">
      <xdr:nvSpPr>
        <xdr:cNvPr id="804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65</xdr:col>
      <xdr:colOff>0</xdr:colOff>
      <xdr:row>30</xdr:row>
      <xdr:rowOff>0</xdr:rowOff>
    </xdr:from>
    <xdr:ext cx="76200" cy="409575"/>
    <xdr:sp macro="" textlink="">
      <xdr:nvSpPr>
        <xdr:cNvPr id="804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65</xdr:col>
      <xdr:colOff>0</xdr:colOff>
      <xdr:row>30</xdr:row>
      <xdr:rowOff>0</xdr:rowOff>
    </xdr:from>
    <xdr:ext cx="76200" cy="361950"/>
    <xdr:sp macro="" textlink="">
      <xdr:nvSpPr>
        <xdr:cNvPr id="804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65</xdr:col>
      <xdr:colOff>0</xdr:colOff>
      <xdr:row>30</xdr:row>
      <xdr:rowOff>0</xdr:rowOff>
    </xdr:from>
    <xdr:ext cx="76200" cy="361950"/>
    <xdr:sp macro="" textlink="">
      <xdr:nvSpPr>
        <xdr:cNvPr id="804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65</xdr:col>
      <xdr:colOff>0</xdr:colOff>
      <xdr:row>30</xdr:row>
      <xdr:rowOff>0</xdr:rowOff>
    </xdr:from>
    <xdr:ext cx="76200" cy="409575"/>
    <xdr:sp macro="" textlink="">
      <xdr:nvSpPr>
        <xdr:cNvPr id="804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65</xdr:col>
      <xdr:colOff>0</xdr:colOff>
      <xdr:row>30</xdr:row>
      <xdr:rowOff>0</xdr:rowOff>
    </xdr:from>
    <xdr:ext cx="76200" cy="361950"/>
    <xdr:sp macro="" textlink="">
      <xdr:nvSpPr>
        <xdr:cNvPr id="804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65</xdr:col>
      <xdr:colOff>0</xdr:colOff>
      <xdr:row>30</xdr:row>
      <xdr:rowOff>0</xdr:rowOff>
    </xdr:from>
    <xdr:ext cx="76200" cy="361950"/>
    <xdr:sp macro="" textlink="">
      <xdr:nvSpPr>
        <xdr:cNvPr id="804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65</xdr:col>
      <xdr:colOff>0</xdr:colOff>
      <xdr:row>30</xdr:row>
      <xdr:rowOff>0</xdr:rowOff>
    </xdr:from>
    <xdr:ext cx="76200" cy="409575"/>
    <xdr:sp macro="" textlink="">
      <xdr:nvSpPr>
        <xdr:cNvPr id="804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65</xdr:col>
      <xdr:colOff>0</xdr:colOff>
      <xdr:row>30</xdr:row>
      <xdr:rowOff>0</xdr:rowOff>
    </xdr:from>
    <xdr:ext cx="76200" cy="361950"/>
    <xdr:sp macro="" textlink="">
      <xdr:nvSpPr>
        <xdr:cNvPr id="805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65</xdr:col>
      <xdr:colOff>0</xdr:colOff>
      <xdr:row>30</xdr:row>
      <xdr:rowOff>0</xdr:rowOff>
    </xdr:from>
    <xdr:ext cx="76200" cy="361950"/>
    <xdr:sp macro="" textlink="">
      <xdr:nvSpPr>
        <xdr:cNvPr id="805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66</xdr:col>
      <xdr:colOff>0</xdr:colOff>
      <xdr:row>30</xdr:row>
      <xdr:rowOff>0</xdr:rowOff>
    </xdr:from>
    <xdr:ext cx="76200" cy="409575"/>
    <xdr:sp macro="" textlink="">
      <xdr:nvSpPr>
        <xdr:cNvPr id="805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66</xdr:col>
      <xdr:colOff>0</xdr:colOff>
      <xdr:row>30</xdr:row>
      <xdr:rowOff>0</xdr:rowOff>
    </xdr:from>
    <xdr:ext cx="76200" cy="361950"/>
    <xdr:sp macro="" textlink="">
      <xdr:nvSpPr>
        <xdr:cNvPr id="805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66</xdr:col>
      <xdr:colOff>0</xdr:colOff>
      <xdr:row>30</xdr:row>
      <xdr:rowOff>0</xdr:rowOff>
    </xdr:from>
    <xdr:ext cx="76200" cy="361950"/>
    <xdr:sp macro="" textlink="">
      <xdr:nvSpPr>
        <xdr:cNvPr id="805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66</xdr:col>
      <xdr:colOff>0</xdr:colOff>
      <xdr:row>30</xdr:row>
      <xdr:rowOff>0</xdr:rowOff>
    </xdr:from>
    <xdr:ext cx="76200" cy="409575"/>
    <xdr:sp macro="" textlink="">
      <xdr:nvSpPr>
        <xdr:cNvPr id="805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66</xdr:col>
      <xdr:colOff>0</xdr:colOff>
      <xdr:row>30</xdr:row>
      <xdr:rowOff>0</xdr:rowOff>
    </xdr:from>
    <xdr:ext cx="76200" cy="361950"/>
    <xdr:sp macro="" textlink="">
      <xdr:nvSpPr>
        <xdr:cNvPr id="805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66</xdr:col>
      <xdr:colOff>0</xdr:colOff>
      <xdr:row>30</xdr:row>
      <xdr:rowOff>0</xdr:rowOff>
    </xdr:from>
    <xdr:ext cx="76200" cy="361950"/>
    <xdr:sp macro="" textlink="">
      <xdr:nvSpPr>
        <xdr:cNvPr id="805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66</xdr:col>
      <xdr:colOff>0</xdr:colOff>
      <xdr:row>30</xdr:row>
      <xdr:rowOff>0</xdr:rowOff>
    </xdr:from>
    <xdr:ext cx="76200" cy="409575"/>
    <xdr:sp macro="" textlink="">
      <xdr:nvSpPr>
        <xdr:cNvPr id="805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66</xdr:col>
      <xdr:colOff>0</xdr:colOff>
      <xdr:row>30</xdr:row>
      <xdr:rowOff>0</xdr:rowOff>
    </xdr:from>
    <xdr:ext cx="76200" cy="361950"/>
    <xdr:sp macro="" textlink="">
      <xdr:nvSpPr>
        <xdr:cNvPr id="805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66</xdr:col>
      <xdr:colOff>0</xdr:colOff>
      <xdr:row>30</xdr:row>
      <xdr:rowOff>0</xdr:rowOff>
    </xdr:from>
    <xdr:ext cx="76200" cy="361950"/>
    <xdr:sp macro="" textlink="">
      <xdr:nvSpPr>
        <xdr:cNvPr id="806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66</xdr:col>
      <xdr:colOff>0</xdr:colOff>
      <xdr:row>30</xdr:row>
      <xdr:rowOff>0</xdr:rowOff>
    </xdr:from>
    <xdr:ext cx="76200" cy="409575"/>
    <xdr:sp macro="" textlink="">
      <xdr:nvSpPr>
        <xdr:cNvPr id="806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66</xdr:col>
      <xdr:colOff>0</xdr:colOff>
      <xdr:row>30</xdr:row>
      <xdr:rowOff>0</xdr:rowOff>
    </xdr:from>
    <xdr:ext cx="76200" cy="361950"/>
    <xdr:sp macro="" textlink="">
      <xdr:nvSpPr>
        <xdr:cNvPr id="806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66</xdr:col>
      <xdr:colOff>0</xdr:colOff>
      <xdr:row>30</xdr:row>
      <xdr:rowOff>0</xdr:rowOff>
    </xdr:from>
    <xdr:ext cx="76200" cy="361950"/>
    <xdr:sp macro="" textlink="">
      <xdr:nvSpPr>
        <xdr:cNvPr id="806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67</xdr:col>
      <xdr:colOff>0</xdr:colOff>
      <xdr:row>30</xdr:row>
      <xdr:rowOff>0</xdr:rowOff>
    </xdr:from>
    <xdr:ext cx="76200" cy="409575"/>
    <xdr:sp macro="" textlink="">
      <xdr:nvSpPr>
        <xdr:cNvPr id="806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67</xdr:col>
      <xdr:colOff>0</xdr:colOff>
      <xdr:row>30</xdr:row>
      <xdr:rowOff>0</xdr:rowOff>
    </xdr:from>
    <xdr:ext cx="76200" cy="361950"/>
    <xdr:sp macro="" textlink="">
      <xdr:nvSpPr>
        <xdr:cNvPr id="806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67</xdr:col>
      <xdr:colOff>0</xdr:colOff>
      <xdr:row>30</xdr:row>
      <xdr:rowOff>0</xdr:rowOff>
    </xdr:from>
    <xdr:ext cx="76200" cy="361950"/>
    <xdr:sp macro="" textlink="">
      <xdr:nvSpPr>
        <xdr:cNvPr id="806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67</xdr:col>
      <xdr:colOff>0</xdr:colOff>
      <xdr:row>30</xdr:row>
      <xdr:rowOff>0</xdr:rowOff>
    </xdr:from>
    <xdr:ext cx="76200" cy="409575"/>
    <xdr:sp macro="" textlink="">
      <xdr:nvSpPr>
        <xdr:cNvPr id="806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67</xdr:col>
      <xdr:colOff>0</xdr:colOff>
      <xdr:row>30</xdr:row>
      <xdr:rowOff>0</xdr:rowOff>
    </xdr:from>
    <xdr:ext cx="76200" cy="361950"/>
    <xdr:sp macro="" textlink="">
      <xdr:nvSpPr>
        <xdr:cNvPr id="806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67</xdr:col>
      <xdr:colOff>0</xdr:colOff>
      <xdr:row>30</xdr:row>
      <xdr:rowOff>0</xdr:rowOff>
    </xdr:from>
    <xdr:ext cx="76200" cy="361950"/>
    <xdr:sp macro="" textlink="">
      <xdr:nvSpPr>
        <xdr:cNvPr id="806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67</xdr:col>
      <xdr:colOff>0</xdr:colOff>
      <xdr:row>30</xdr:row>
      <xdr:rowOff>0</xdr:rowOff>
    </xdr:from>
    <xdr:ext cx="76200" cy="409575"/>
    <xdr:sp macro="" textlink="">
      <xdr:nvSpPr>
        <xdr:cNvPr id="807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67</xdr:col>
      <xdr:colOff>0</xdr:colOff>
      <xdr:row>30</xdr:row>
      <xdr:rowOff>0</xdr:rowOff>
    </xdr:from>
    <xdr:ext cx="76200" cy="361950"/>
    <xdr:sp macro="" textlink="">
      <xdr:nvSpPr>
        <xdr:cNvPr id="807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67</xdr:col>
      <xdr:colOff>0</xdr:colOff>
      <xdr:row>30</xdr:row>
      <xdr:rowOff>0</xdr:rowOff>
    </xdr:from>
    <xdr:ext cx="76200" cy="361950"/>
    <xdr:sp macro="" textlink="">
      <xdr:nvSpPr>
        <xdr:cNvPr id="807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67</xdr:col>
      <xdr:colOff>0</xdr:colOff>
      <xdr:row>30</xdr:row>
      <xdr:rowOff>0</xdr:rowOff>
    </xdr:from>
    <xdr:ext cx="76200" cy="409575"/>
    <xdr:sp macro="" textlink="">
      <xdr:nvSpPr>
        <xdr:cNvPr id="807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67</xdr:col>
      <xdr:colOff>0</xdr:colOff>
      <xdr:row>30</xdr:row>
      <xdr:rowOff>0</xdr:rowOff>
    </xdr:from>
    <xdr:ext cx="76200" cy="361950"/>
    <xdr:sp macro="" textlink="">
      <xdr:nvSpPr>
        <xdr:cNvPr id="807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67</xdr:col>
      <xdr:colOff>0</xdr:colOff>
      <xdr:row>30</xdr:row>
      <xdr:rowOff>0</xdr:rowOff>
    </xdr:from>
    <xdr:ext cx="76200" cy="361950"/>
    <xdr:sp macro="" textlink="">
      <xdr:nvSpPr>
        <xdr:cNvPr id="807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68</xdr:col>
      <xdr:colOff>0</xdr:colOff>
      <xdr:row>30</xdr:row>
      <xdr:rowOff>0</xdr:rowOff>
    </xdr:from>
    <xdr:ext cx="76200" cy="409575"/>
    <xdr:sp macro="" textlink="">
      <xdr:nvSpPr>
        <xdr:cNvPr id="807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68</xdr:col>
      <xdr:colOff>0</xdr:colOff>
      <xdr:row>30</xdr:row>
      <xdr:rowOff>0</xdr:rowOff>
    </xdr:from>
    <xdr:ext cx="76200" cy="361950"/>
    <xdr:sp macro="" textlink="">
      <xdr:nvSpPr>
        <xdr:cNvPr id="807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68</xdr:col>
      <xdr:colOff>0</xdr:colOff>
      <xdr:row>30</xdr:row>
      <xdr:rowOff>0</xdr:rowOff>
    </xdr:from>
    <xdr:ext cx="76200" cy="361950"/>
    <xdr:sp macro="" textlink="">
      <xdr:nvSpPr>
        <xdr:cNvPr id="807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68</xdr:col>
      <xdr:colOff>0</xdr:colOff>
      <xdr:row>30</xdr:row>
      <xdr:rowOff>0</xdr:rowOff>
    </xdr:from>
    <xdr:ext cx="76200" cy="409575"/>
    <xdr:sp macro="" textlink="">
      <xdr:nvSpPr>
        <xdr:cNvPr id="807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68</xdr:col>
      <xdr:colOff>0</xdr:colOff>
      <xdr:row>30</xdr:row>
      <xdr:rowOff>0</xdr:rowOff>
    </xdr:from>
    <xdr:ext cx="76200" cy="361950"/>
    <xdr:sp macro="" textlink="">
      <xdr:nvSpPr>
        <xdr:cNvPr id="808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68</xdr:col>
      <xdr:colOff>0</xdr:colOff>
      <xdr:row>30</xdr:row>
      <xdr:rowOff>0</xdr:rowOff>
    </xdr:from>
    <xdr:ext cx="76200" cy="361950"/>
    <xdr:sp macro="" textlink="">
      <xdr:nvSpPr>
        <xdr:cNvPr id="808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68</xdr:col>
      <xdr:colOff>0</xdr:colOff>
      <xdr:row>30</xdr:row>
      <xdr:rowOff>0</xdr:rowOff>
    </xdr:from>
    <xdr:ext cx="76200" cy="409575"/>
    <xdr:sp macro="" textlink="">
      <xdr:nvSpPr>
        <xdr:cNvPr id="808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68</xdr:col>
      <xdr:colOff>0</xdr:colOff>
      <xdr:row>30</xdr:row>
      <xdr:rowOff>0</xdr:rowOff>
    </xdr:from>
    <xdr:ext cx="76200" cy="361950"/>
    <xdr:sp macro="" textlink="">
      <xdr:nvSpPr>
        <xdr:cNvPr id="808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68</xdr:col>
      <xdr:colOff>0</xdr:colOff>
      <xdr:row>30</xdr:row>
      <xdr:rowOff>0</xdr:rowOff>
    </xdr:from>
    <xdr:ext cx="76200" cy="361950"/>
    <xdr:sp macro="" textlink="">
      <xdr:nvSpPr>
        <xdr:cNvPr id="808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68</xdr:col>
      <xdr:colOff>0</xdr:colOff>
      <xdr:row>30</xdr:row>
      <xdr:rowOff>0</xdr:rowOff>
    </xdr:from>
    <xdr:ext cx="76200" cy="409575"/>
    <xdr:sp macro="" textlink="">
      <xdr:nvSpPr>
        <xdr:cNvPr id="808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68</xdr:col>
      <xdr:colOff>0</xdr:colOff>
      <xdr:row>30</xdr:row>
      <xdr:rowOff>0</xdr:rowOff>
    </xdr:from>
    <xdr:ext cx="76200" cy="361950"/>
    <xdr:sp macro="" textlink="">
      <xdr:nvSpPr>
        <xdr:cNvPr id="808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68</xdr:col>
      <xdr:colOff>0</xdr:colOff>
      <xdr:row>30</xdr:row>
      <xdr:rowOff>0</xdr:rowOff>
    </xdr:from>
    <xdr:ext cx="76200" cy="361950"/>
    <xdr:sp macro="" textlink="">
      <xdr:nvSpPr>
        <xdr:cNvPr id="808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69</xdr:col>
      <xdr:colOff>0</xdr:colOff>
      <xdr:row>30</xdr:row>
      <xdr:rowOff>0</xdr:rowOff>
    </xdr:from>
    <xdr:ext cx="76200" cy="409575"/>
    <xdr:sp macro="" textlink="">
      <xdr:nvSpPr>
        <xdr:cNvPr id="808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69</xdr:col>
      <xdr:colOff>0</xdr:colOff>
      <xdr:row>30</xdr:row>
      <xdr:rowOff>0</xdr:rowOff>
    </xdr:from>
    <xdr:ext cx="76200" cy="361950"/>
    <xdr:sp macro="" textlink="">
      <xdr:nvSpPr>
        <xdr:cNvPr id="808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69</xdr:col>
      <xdr:colOff>0</xdr:colOff>
      <xdr:row>30</xdr:row>
      <xdr:rowOff>0</xdr:rowOff>
    </xdr:from>
    <xdr:ext cx="76200" cy="361950"/>
    <xdr:sp macro="" textlink="">
      <xdr:nvSpPr>
        <xdr:cNvPr id="809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69</xdr:col>
      <xdr:colOff>0</xdr:colOff>
      <xdr:row>30</xdr:row>
      <xdr:rowOff>0</xdr:rowOff>
    </xdr:from>
    <xdr:ext cx="76200" cy="409575"/>
    <xdr:sp macro="" textlink="">
      <xdr:nvSpPr>
        <xdr:cNvPr id="809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69</xdr:col>
      <xdr:colOff>0</xdr:colOff>
      <xdr:row>30</xdr:row>
      <xdr:rowOff>0</xdr:rowOff>
    </xdr:from>
    <xdr:ext cx="76200" cy="361950"/>
    <xdr:sp macro="" textlink="">
      <xdr:nvSpPr>
        <xdr:cNvPr id="809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69</xdr:col>
      <xdr:colOff>0</xdr:colOff>
      <xdr:row>30</xdr:row>
      <xdr:rowOff>0</xdr:rowOff>
    </xdr:from>
    <xdr:ext cx="76200" cy="361950"/>
    <xdr:sp macro="" textlink="">
      <xdr:nvSpPr>
        <xdr:cNvPr id="809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69</xdr:col>
      <xdr:colOff>0</xdr:colOff>
      <xdr:row>30</xdr:row>
      <xdr:rowOff>0</xdr:rowOff>
    </xdr:from>
    <xdr:ext cx="76200" cy="409575"/>
    <xdr:sp macro="" textlink="">
      <xdr:nvSpPr>
        <xdr:cNvPr id="809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69</xdr:col>
      <xdr:colOff>0</xdr:colOff>
      <xdr:row>30</xdr:row>
      <xdr:rowOff>0</xdr:rowOff>
    </xdr:from>
    <xdr:ext cx="76200" cy="361950"/>
    <xdr:sp macro="" textlink="">
      <xdr:nvSpPr>
        <xdr:cNvPr id="809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69</xdr:col>
      <xdr:colOff>0</xdr:colOff>
      <xdr:row>30</xdr:row>
      <xdr:rowOff>0</xdr:rowOff>
    </xdr:from>
    <xdr:ext cx="76200" cy="361950"/>
    <xdr:sp macro="" textlink="">
      <xdr:nvSpPr>
        <xdr:cNvPr id="809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69</xdr:col>
      <xdr:colOff>0</xdr:colOff>
      <xdr:row>30</xdr:row>
      <xdr:rowOff>0</xdr:rowOff>
    </xdr:from>
    <xdr:ext cx="76200" cy="409575"/>
    <xdr:sp macro="" textlink="">
      <xdr:nvSpPr>
        <xdr:cNvPr id="809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69</xdr:col>
      <xdr:colOff>0</xdr:colOff>
      <xdr:row>30</xdr:row>
      <xdr:rowOff>0</xdr:rowOff>
    </xdr:from>
    <xdr:ext cx="76200" cy="361950"/>
    <xdr:sp macro="" textlink="">
      <xdr:nvSpPr>
        <xdr:cNvPr id="809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69</xdr:col>
      <xdr:colOff>0</xdr:colOff>
      <xdr:row>30</xdr:row>
      <xdr:rowOff>0</xdr:rowOff>
    </xdr:from>
    <xdr:ext cx="76200" cy="361950"/>
    <xdr:sp macro="" textlink="">
      <xdr:nvSpPr>
        <xdr:cNvPr id="809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70</xdr:col>
      <xdr:colOff>0</xdr:colOff>
      <xdr:row>30</xdr:row>
      <xdr:rowOff>0</xdr:rowOff>
    </xdr:from>
    <xdr:ext cx="76200" cy="409575"/>
    <xdr:sp macro="" textlink="">
      <xdr:nvSpPr>
        <xdr:cNvPr id="810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70</xdr:col>
      <xdr:colOff>0</xdr:colOff>
      <xdr:row>30</xdr:row>
      <xdr:rowOff>0</xdr:rowOff>
    </xdr:from>
    <xdr:ext cx="76200" cy="361950"/>
    <xdr:sp macro="" textlink="">
      <xdr:nvSpPr>
        <xdr:cNvPr id="810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70</xdr:col>
      <xdr:colOff>0</xdr:colOff>
      <xdr:row>30</xdr:row>
      <xdr:rowOff>0</xdr:rowOff>
    </xdr:from>
    <xdr:ext cx="76200" cy="361950"/>
    <xdr:sp macro="" textlink="">
      <xdr:nvSpPr>
        <xdr:cNvPr id="810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70</xdr:col>
      <xdr:colOff>0</xdr:colOff>
      <xdr:row>30</xdr:row>
      <xdr:rowOff>0</xdr:rowOff>
    </xdr:from>
    <xdr:ext cx="76200" cy="409575"/>
    <xdr:sp macro="" textlink="">
      <xdr:nvSpPr>
        <xdr:cNvPr id="810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70</xdr:col>
      <xdr:colOff>0</xdr:colOff>
      <xdr:row>30</xdr:row>
      <xdr:rowOff>0</xdr:rowOff>
    </xdr:from>
    <xdr:ext cx="76200" cy="361950"/>
    <xdr:sp macro="" textlink="">
      <xdr:nvSpPr>
        <xdr:cNvPr id="810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70</xdr:col>
      <xdr:colOff>0</xdr:colOff>
      <xdr:row>30</xdr:row>
      <xdr:rowOff>0</xdr:rowOff>
    </xdr:from>
    <xdr:ext cx="76200" cy="361950"/>
    <xdr:sp macro="" textlink="">
      <xdr:nvSpPr>
        <xdr:cNvPr id="810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70</xdr:col>
      <xdr:colOff>0</xdr:colOff>
      <xdr:row>30</xdr:row>
      <xdr:rowOff>0</xdr:rowOff>
    </xdr:from>
    <xdr:ext cx="76200" cy="409575"/>
    <xdr:sp macro="" textlink="">
      <xdr:nvSpPr>
        <xdr:cNvPr id="810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70</xdr:col>
      <xdr:colOff>0</xdr:colOff>
      <xdr:row>30</xdr:row>
      <xdr:rowOff>0</xdr:rowOff>
    </xdr:from>
    <xdr:ext cx="76200" cy="361950"/>
    <xdr:sp macro="" textlink="">
      <xdr:nvSpPr>
        <xdr:cNvPr id="810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70</xdr:col>
      <xdr:colOff>0</xdr:colOff>
      <xdr:row>30</xdr:row>
      <xdr:rowOff>0</xdr:rowOff>
    </xdr:from>
    <xdr:ext cx="76200" cy="361950"/>
    <xdr:sp macro="" textlink="">
      <xdr:nvSpPr>
        <xdr:cNvPr id="810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70</xdr:col>
      <xdr:colOff>0</xdr:colOff>
      <xdr:row>30</xdr:row>
      <xdr:rowOff>0</xdr:rowOff>
    </xdr:from>
    <xdr:ext cx="76200" cy="409575"/>
    <xdr:sp macro="" textlink="">
      <xdr:nvSpPr>
        <xdr:cNvPr id="810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70</xdr:col>
      <xdr:colOff>0</xdr:colOff>
      <xdr:row>30</xdr:row>
      <xdr:rowOff>0</xdr:rowOff>
    </xdr:from>
    <xdr:ext cx="76200" cy="361950"/>
    <xdr:sp macro="" textlink="">
      <xdr:nvSpPr>
        <xdr:cNvPr id="811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70</xdr:col>
      <xdr:colOff>0</xdr:colOff>
      <xdr:row>30</xdr:row>
      <xdr:rowOff>0</xdr:rowOff>
    </xdr:from>
    <xdr:ext cx="76200" cy="361950"/>
    <xdr:sp macro="" textlink="">
      <xdr:nvSpPr>
        <xdr:cNvPr id="811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71</xdr:col>
      <xdr:colOff>0</xdr:colOff>
      <xdr:row>30</xdr:row>
      <xdr:rowOff>0</xdr:rowOff>
    </xdr:from>
    <xdr:ext cx="76200" cy="409575"/>
    <xdr:sp macro="" textlink="">
      <xdr:nvSpPr>
        <xdr:cNvPr id="811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71</xdr:col>
      <xdr:colOff>0</xdr:colOff>
      <xdr:row>30</xdr:row>
      <xdr:rowOff>0</xdr:rowOff>
    </xdr:from>
    <xdr:ext cx="76200" cy="361950"/>
    <xdr:sp macro="" textlink="">
      <xdr:nvSpPr>
        <xdr:cNvPr id="811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71</xdr:col>
      <xdr:colOff>0</xdr:colOff>
      <xdr:row>30</xdr:row>
      <xdr:rowOff>0</xdr:rowOff>
    </xdr:from>
    <xdr:ext cx="76200" cy="361950"/>
    <xdr:sp macro="" textlink="">
      <xdr:nvSpPr>
        <xdr:cNvPr id="811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71</xdr:col>
      <xdr:colOff>0</xdr:colOff>
      <xdr:row>30</xdr:row>
      <xdr:rowOff>0</xdr:rowOff>
    </xdr:from>
    <xdr:ext cx="76200" cy="409575"/>
    <xdr:sp macro="" textlink="">
      <xdr:nvSpPr>
        <xdr:cNvPr id="811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71</xdr:col>
      <xdr:colOff>0</xdr:colOff>
      <xdr:row>30</xdr:row>
      <xdr:rowOff>0</xdr:rowOff>
    </xdr:from>
    <xdr:ext cx="76200" cy="361950"/>
    <xdr:sp macro="" textlink="">
      <xdr:nvSpPr>
        <xdr:cNvPr id="811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71</xdr:col>
      <xdr:colOff>0</xdr:colOff>
      <xdr:row>30</xdr:row>
      <xdr:rowOff>0</xdr:rowOff>
    </xdr:from>
    <xdr:ext cx="76200" cy="361950"/>
    <xdr:sp macro="" textlink="">
      <xdr:nvSpPr>
        <xdr:cNvPr id="811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71</xdr:col>
      <xdr:colOff>0</xdr:colOff>
      <xdr:row>30</xdr:row>
      <xdr:rowOff>0</xdr:rowOff>
    </xdr:from>
    <xdr:ext cx="76200" cy="409575"/>
    <xdr:sp macro="" textlink="">
      <xdr:nvSpPr>
        <xdr:cNvPr id="811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71</xdr:col>
      <xdr:colOff>0</xdr:colOff>
      <xdr:row>30</xdr:row>
      <xdr:rowOff>0</xdr:rowOff>
    </xdr:from>
    <xdr:ext cx="76200" cy="361950"/>
    <xdr:sp macro="" textlink="">
      <xdr:nvSpPr>
        <xdr:cNvPr id="811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71</xdr:col>
      <xdr:colOff>0</xdr:colOff>
      <xdr:row>30</xdr:row>
      <xdr:rowOff>0</xdr:rowOff>
    </xdr:from>
    <xdr:ext cx="76200" cy="361950"/>
    <xdr:sp macro="" textlink="">
      <xdr:nvSpPr>
        <xdr:cNvPr id="812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71</xdr:col>
      <xdr:colOff>0</xdr:colOff>
      <xdr:row>30</xdr:row>
      <xdr:rowOff>0</xdr:rowOff>
    </xdr:from>
    <xdr:ext cx="76200" cy="409575"/>
    <xdr:sp macro="" textlink="">
      <xdr:nvSpPr>
        <xdr:cNvPr id="812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71</xdr:col>
      <xdr:colOff>0</xdr:colOff>
      <xdr:row>30</xdr:row>
      <xdr:rowOff>0</xdr:rowOff>
    </xdr:from>
    <xdr:ext cx="76200" cy="361950"/>
    <xdr:sp macro="" textlink="">
      <xdr:nvSpPr>
        <xdr:cNvPr id="812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71</xdr:col>
      <xdr:colOff>0</xdr:colOff>
      <xdr:row>30</xdr:row>
      <xdr:rowOff>0</xdr:rowOff>
    </xdr:from>
    <xdr:ext cx="76200" cy="361950"/>
    <xdr:sp macro="" textlink="">
      <xdr:nvSpPr>
        <xdr:cNvPr id="812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72</xdr:col>
      <xdr:colOff>0</xdr:colOff>
      <xdr:row>30</xdr:row>
      <xdr:rowOff>0</xdr:rowOff>
    </xdr:from>
    <xdr:ext cx="76200" cy="409575"/>
    <xdr:sp macro="" textlink="">
      <xdr:nvSpPr>
        <xdr:cNvPr id="812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72</xdr:col>
      <xdr:colOff>0</xdr:colOff>
      <xdr:row>30</xdr:row>
      <xdr:rowOff>0</xdr:rowOff>
    </xdr:from>
    <xdr:ext cx="76200" cy="361950"/>
    <xdr:sp macro="" textlink="">
      <xdr:nvSpPr>
        <xdr:cNvPr id="812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72</xdr:col>
      <xdr:colOff>0</xdr:colOff>
      <xdr:row>30</xdr:row>
      <xdr:rowOff>0</xdr:rowOff>
    </xdr:from>
    <xdr:ext cx="76200" cy="361950"/>
    <xdr:sp macro="" textlink="">
      <xdr:nvSpPr>
        <xdr:cNvPr id="812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72</xdr:col>
      <xdr:colOff>0</xdr:colOff>
      <xdr:row>30</xdr:row>
      <xdr:rowOff>0</xdr:rowOff>
    </xdr:from>
    <xdr:ext cx="76200" cy="409575"/>
    <xdr:sp macro="" textlink="">
      <xdr:nvSpPr>
        <xdr:cNvPr id="812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72</xdr:col>
      <xdr:colOff>0</xdr:colOff>
      <xdr:row>30</xdr:row>
      <xdr:rowOff>0</xdr:rowOff>
    </xdr:from>
    <xdr:ext cx="76200" cy="361950"/>
    <xdr:sp macro="" textlink="">
      <xdr:nvSpPr>
        <xdr:cNvPr id="812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72</xdr:col>
      <xdr:colOff>0</xdr:colOff>
      <xdr:row>30</xdr:row>
      <xdr:rowOff>0</xdr:rowOff>
    </xdr:from>
    <xdr:ext cx="76200" cy="361950"/>
    <xdr:sp macro="" textlink="">
      <xdr:nvSpPr>
        <xdr:cNvPr id="812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72</xdr:col>
      <xdr:colOff>0</xdr:colOff>
      <xdr:row>30</xdr:row>
      <xdr:rowOff>0</xdr:rowOff>
    </xdr:from>
    <xdr:ext cx="76200" cy="409575"/>
    <xdr:sp macro="" textlink="">
      <xdr:nvSpPr>
        <xdr:cNvPr id="813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72</xdr:col>
      <xdr:colOff>0</xdr:colOff>
      <xdr:row>30</xdr:row>
      <xdr:rowOff>0</xdr:rowOff>
    </xdr:from>
    <xdr:ext cx="76200" cy="361950"/>
    <xdr:sp macro="" textlink="">
      <xdr:nvSpPr>
        <xdr:cNvPr id="813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72</xdr:col>
      <xdr:colOff>0</xdr:colOff>
      <xdr:row>30</xdr:row>
      <xdr:rowOff>0</xdr:rowOff>
    </xdr:from>
    <xdr:ext cx="76200" cy="361950"/>
    <xdr:sp macro="" textlink="">
      <xdr:nvSpPr>
        <xdr:cNvPr id="813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72</xdr:col>
      <xdr:colOff>0</xdr:colOff>
      <xdr:row>30</xdr:row>
      <xdr:rowOff>0</xdr:rowOff>
    </xdr:from>
    <xdr:ext cx="76200" cy="409575"/>
    <xdr:sp macro="" textlink="">
      <xdr:nvSpPr>
        <xdr:cNvPr id="813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72</xdr:col>
      <xdr:colOff>0</xdr:colOff>
      <xdr:row>30</xdr:row>
      <xdr:rowOff>0</xdr:rowOff>
    </xdr:from>
    <xdr:ext cx="76200" cy="361950"/>
    <xdr:sp macro="" textlink="">
      <xdr:nvSpPr>
        <xdr:cNvPr id="813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72</xdr:col>
      <xdr:colOff>0</xdr:colOff>
      <xdr:row>30</xdr:row>
      <xdr:rowOff>0</xdr:rowOff>
    </xdr:from>
    <xdr:ext cx="76200" cy="361950"/>
    <xdr:sp macro="" textlink="">
      <xdr:nvSpPr>
        <xdr:cNvPr id="813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73</xdr:col>
      <xdr:colOff>0</xdr:colOff>
      <xdr:row>30</xdr:row>
      <xdr:rowOff>0</xdr:rowOff>
    </xdr:from>
    <xdr:ext cx="76200" cy="409575"/>
    <xdr:sp macro="" textlink="">
      <xdr:nvSpPr>
        <xdr:cNvPr id="813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73</xdr:col>
      <xdr:colOff>0</xdr:colOff>
      <xdr:row>30</xdr:row>
      <xdr:rowOff>0</xdr:rowOff>
    </xdr:from>
    <xdr:ext cx="76200" cy="361950"/>
    <xdr:sp macro="" textlink="">
      <xdr:nvSpPr>
        <xdr:cNvPr id="813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73</xdr:col>
      <xdr:colOff>0</xdr:colOff>
      <xdr:row>30</xdr:row>
      <xdr:rowOff>0</xdr:rowOff>
    </xdr:from>
    <xdr:ext cx="76200" cy="361950"/>
    <xdr:sp macro="" textlink="">
      <xdr:nvSpPr>
        <xdr:cNvPr id="813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73</xdr:col>
      <xdr:colOff>0</xdr:colOff>
      <xdr:row>30</xdr:row>
      <xdr:rowOff>0</xdr:rowOff>
    </xdr:from>
    <xdr:ext cx="76200" cy="409575"/>
    <xdr:sp macro="" textlink="">
      <xdr:nvSpPr>
        <xdr:cNvPr id="813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73</xdr:col>
      <xdr:colOff>0</xdr:colOff>
      <xdr:row>30</xdr:row>
      <xdr:rowOff>0</xdr:rowOff>
    </xdr:from>
    <xdr:ext cx="76200" cy="361950"/>
    <xdr:sp macro="" textlink="">
      <xdr:nvSpPr>
        <xdr:cNvPr id="814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73</xdr:col>
      <xdr:colOff>0</xdr:colOff>
      <xdr:row>30</xdr:row>
      <xdr:rowOff>0</xdr:rowOff>
    </xdr:from>
    <xdr:ext cx="76200" cy="361950"/>
    <xdr:sp macro="" textlink="">
      <xdr:nvSpPr>
        <xdr:cNvPr id="814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73</xdr:col>
      <xdr:colOff>0</xdr:colOff>
      <xdr:row>30</xdr:row>
      <xdr:rowOff>0</xdr:rowOff>
    </xdr:from>
    <xdr:ext cx="76200" cy="409575"/>
    <xdr:sp macro="" textlink="">
      <xdr:nvSpPr>
        <xdr:cNvPr id="814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73</xdr:col>
      <xdr:colOff>0</xdr:colOff>
      <xdr:row>30</xdr:row>
      <xdr:rowOff>0</xdr:rowOff>
    </xdr:from>
    <xdr:ext cx="76200" cy="361950"/>
    <xdr:sp macro="" textlink="">
      <xdr:nvSpPr>
        <xdr:cNvPr id="814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73</xdr:col>
      <xdr:colOff>0</xdr:colOff>
      <xdr:row>30</xdr:row>
      <xdr:rowOff>0</xdr:rowOff>
    </xdr:from>
    <xdr:ext cx="76200" cy="361950"/>
    <xdr:sp macro="" textlink="">
      <xdr:nvSpPr>
        <xdr:cNvPr id="814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73</xdr:col>
      <xdr:colOff>0</xdr:colOff>
      <xdr:row>30</xdr:row>
      <xdr:rowOff>0</xdr:rowOff>
    </xdr:from>
    <xdr:ext cx="76200" cy="409575"/>
    <xdr:sp macro="" textlink="">
      <xdr:nvSpPr>
        <xdr:cNvPr id="814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73</xdr:col>
      <xdr:colOff>0</xdr:colOff>
      <xdr:row>30</xdr:row>
      <xdr:rowOff>0</xdr:rowOff>
    </xdr:from>
    <xdr:ext cx="76200" cy="361950"/>
    <xdr:sp macro="" textlink="">
      <xdr:nvSpPr>
        <xdr:cNvPr id="814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73</xdr:col>
      <xdr:colOff>0</xdr:colOff>
      <xdr:row>30</xdr:row>
      <xdr:rowOff>0</xdr:rowOff>
    </xdr:from>
    <xdr:ext cx="76200" cy="361950"/>
    <xdr:sp macro="" textlink="">
      <xdr:nvSpPr>
        <xdr:cNvPr id="814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74</xdr:col>
      <xdr:colOff>0</xdr:colOff>
      <xdr:row>30</xdr:row>
      <xdr:rowOff>0</xdr:rowOff>
    </xdr:from>
    <xdr:ext cx="76200" cy="409575"/>
    <xdr:sp macro="" textlink="">
      <xdr:nvSpPr>
        <xdr:cNvPr id="814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74</xdr:col>
      <xdr:colOff>0</xdr:colOff>
      <xdr:row>30</xdr:row>
      <xdr:rowOff>0</xdr:rowOff>
    </xdr:from>
    <xdr:ext cx="76200" cy="361950"/>
    <xdr:sp macro="" textlink="">
      <xdr:nvSpPr>
        <xdr:cNvPr id="814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74</xdr:col>
      <xdr:colOff>0</xdr:colOff>
      <xdr:row>30</xdr:row>
      <xdr:rowOff>0</xdr:rowOff>
    </xdr:from>
    <xdr:ext cx="76200" cy="361950"/>
    <xdr:sp macro="" textlink="">
      <xdr:nvSpPr>
        <xdr:cNvPr id="815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74</xdr:col>
      <xdr:colOff>0</xdr:colOff>
      <xdr:row>30</xdr:row>
      <xdr:rowOff>0</xdr:rowOff>
    </xdr:from>
    <xdr:ext cx="76200" cy="409575"/>
    <xdr:sp macro="" textlink="">
      <xdr:nvSpPr>
        <xdr:cNvPr id="815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74</xdr:col>
      <xdr:colOff>0</xdr:colOff>
      <xdr:row>30</xdr:row>
      <xdr:rowOff>0</xdr:rowOff>
    </xdr:from>
    <xdr:ext cx="76200" cy="361950"/>
    <xdr:sp macro="" textlink="">
      <xdr:nvSpPr>
        <xdr:cNvPr id="815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74</xdr:col>
      <xdr:colOff>0</xdr:colOff>
      <xdr:row>30</xdr:row>
      <xdr:rowOff>0</xdr:rowOff>
    </xdr:from>
    <xdr:ext cx="76200" cy="361950"/>
    <xdr:sp macro="" textlink="">
      <xdr:nvSpPr>
        <xdr:cNvPr id="815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74</xdr:col>
      <xdr:colOff>0</xdr:colOff>
      <xdr:row>30</xdr:row>
      <xdr:rowOff>0</xdr:rowOff>
    </xdr:from>
    <xdr:ext cx="76200" cy="409575"/>
    <xdr:sp macro="" textlink="">
      <xdr:nvSpPr>
        <xdr:cNvPr id="815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74</xdr:col>
      <xdr:colOff>0</xdr:colOff>
      <xdr:row>30</xdr:row>
      <xdr:rowOff>0</xdr:rowOff>
    </xdr:from>
    <xdr:ext cx="76200" cy="361950"/>
    <xdr:sp macro="" textlink="">
      <xdr:nvSpPr>
        <xdr:cNvPr id="815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74</xdr:col>
      <xdr:colOff>0</xdr:colOff>
      <xdr:row>30</xdr:row>
      <xdr:rowOff>0</xdr:rowOff>
    </xdr:from>
    <xdr:ext cx="76200" cy="361950"/>
    <xdr:sp macro="" textlink="">
      <xdr:nvSpPr>
        <xdr:cNvPr id="815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74</xdr:col>
      <xdr:colOff>0</xdr:colOff>
      <xdr:row>30</xdr:row>
      <xdr:rowOff>0</xdr:rowOff>
    </xdr:from>
    <xdr:ext cx="76200" cy="409575"/>
    <xdr:sp macro="" textlink="">
      <xdr:nvSpPr>
        <xdr:cNvPr id="815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74</xdr:col>
      <xdr:colOff>0</xdr:colOff>
      <xdr:row>30</xdr:row>
      <xdr:rowOff>0</xdr:rowOff>
    </xdr:from>
    <xdr:ext cx="76200" cy="361950"/>
    <xdr:sp macro="" textlink="">
      <xdr:nvSpPr>
        <xdr:cNvPr id="815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74</xdr:col>
      <xdr:colOff>0</xdr:colOff>
      <xdr:row>30</xdr:row>
      <xdr:rowOff>0</xdr:rowOff>
    </xdr:from>
    <xdr:ext cx="76200" cy="361950"/>
    <xdr:sp macro="" textlink="">
      <xdr:nvSpPr>
        <xdr:cNvPr id="815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75</xdr:col>
      <xdr:colOff>0</xdr:colOff>
      <xdr:row>30</xdr:row>
      <xdr:rowOff>0</xdr:rowOff>
    </xdr:from>
    <xdr:ext cx="76200" cy="409575"/>
    <xdr:sp macro="" textlink="">
      <xdr:nvSpPr>
        <xdr:cNvPr id="816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75</xdr:col>
      <xdr:colOff>0</xdr:colOff>
      <xdr:row>30</xdr:row>
      <xdr:rowOff>0</xdr:rowOff>
    </xdr:from>
    <xdr:ext cx="76200" cy="361950"/>
    <xdr:sp macro="" textlink="">
      <xdr:nvSpPr>
        <xdr:cNvPr id="816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75</xdr:col>
      <xdr:colOff>0</xdr:colOff>
      <xdr:row>30</xdr:row>
      <xdr:rowOff>0</xdr:rowOff>
    </xdr:from>
    <xdr:ext cx="76200" cy="361950"/>
    <xdr:sp macro="" textlink="">
      <xdr:nvSpPr>
        <xdr:cNvPr id="816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75</xdr:col>
      <xdr:colOff>0</xdr:colOff>
      <xdr:row>30</xdr:row>
      <xdr:rowOff>0</xdr:rowOff>
    </xdr:from>
    <xdr:ext cx="76200" cy="409575"/>
    <xdr:sp macro="" textlink="">
      <xdr:nvSpPr>
        <xdr:cNvPr id="816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75</xdr:col>
      <xdr:colOff>0</xdr:colOff>
      <xdr:row>30</xdr:row>
      <xdr:rowOff>0</xdr:rowOff>
    </xdr:from>
    <xdr:ext cx="76200" cy="361950"/>
    <xdr:sp macro="" textlink="">
      <xdr:nvSpPr>
        <xdr:cNvPr id="816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75</xdr:col>
      <xdr:colOff>0</xdr:colOff>
      <xdr:row>30</xdr:row>
      <xdr:rowOff>0</xdr:rowOff>
    </xdr:from>
    <xdr:ext cx="76200" cy="361950"/>
    <xdr:sp macro="" textlink="">
      <xdr:nvSpPr>
        <xdr:cNvPr id="816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75</xdr:col>
      <xdr:colOff>0</xdr:colOff>
      <xdr:row>30</xdr:row>
      <xdr:rowOff>0</xdr:rowOff>
    </xdr:from>
    <xdr:ext cx="76200" cy="409575"/>
    <xdr:sp macro="" textlink="">
      <xdr:nvSpPr>
        <xdr:cNvPr id="816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75</xdr:col>
      <xdr:colOff>0</xdr:colOff>
      <xdr:row>30</xdr:row>
      <xdr:rowOff>0</xdr:rowOff>
    </xdr:from>
    <xdr:ext cx="76200" cy="361950"/>
    <xdr:sp macro="" textlink="">
      <xdr:nvSpPr>
        <xdr:cNvPr id="816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75</xdr:col>
      <xdr:colOff>0</xdr:colOff>
      <xdr:row>30</xdr:row>
      <xdr:rowOff>0</xdr:rowOff>
    </xdr:from>
    <xdr:ext cx="76200" cy="361950"/>
    <xdr:sp macro="" textlink="">
      <xdr:nvSpPr>
        <xdr:cNvPr id="816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75</xdr:col>
      <xdr:colOff>0</xdr:colOff>
      <xdr:row>30</xdr:row>
      <xdr:rowOff>0</xdr:rowOff>
    </xdr:from>
    <xdr:ext cx="76200" cy="409575"/>
    <xdr:sp macro="" textlink="">
      <xdr:nvSpPr>
        <xdr:cNvPr id="816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75</xdr:col>
      <xdr:colOff>0</xdr:colOff>
      <xdr:row>30</xdr:row>
      <xdr:rowOff>0</xdr:rowOff>
    </xdr:from>
    <xdr:ext cx="76200" cy="361950"/>
    <xdr:sp macro="" textlink="">
      <xdr:nvSpPr>
        <xdr:cNvPr id="817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75</xdr:col>
      <xdr:colOff>0</xdr:colOff>
      <xdr:row>30</xdr:row>
      <xdr:rowOff>0</xdr:rowOff>
    </xdr:from>
    <xdr:ext cx="76200" cy="361950"/>
    <xdr:sp macro="" textlink="">
      <xdr:nvSpPr>
        <xdr:cNvPr id="817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76</xdr:col>
      <xdr:colOff>0</xdr:colOff>
      <xdr:row>30</xdr:row>
      <xdr:rowOff>0</xdr:rowOff>
    </xdr:from>
    <xdr:ext cx="76200" cy="409575"/>
    <xdr:sp macro="" textlink="">
      <xdr:nvSpPr>
        <xdr:cNvPr id="817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76</xdr:col>
      <xdr:colOff>0</xdr:colOff>
      <xdr:row>30</xdr:row>
      <xdr:rowOff>0</xdr:rowOff>
    </xdr:from>
    <xdr:ext cx="76200" cy="361950"/>
    <xdr:sp macro="" textlink="">
      <xdr:nvSpPr>
        <xdr:cNvPr id="817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76</xdr:col>
      <xdr:colOff>0</xdr:colOff>
      <xdr:row>30</xdr:row>
      <xdr:rowOff>0</xdr:rowOff>
    </xdr:from>
    <xdr:ext cx="76200" cy="361950"/>
    <xdr:sp macro="" textlink="">
      <xdr:nvSpPr>
        <xdr:cNvPr id="817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76</xdr:col>
      <xdr:colOff>0</xdr:colOff>
      <xdr:row>30</xdr:row>
      <xdr:rowOff>0</xdr:rowOff>
    </xdr:from>
    <xdr:ext cx="76200" cy="409575"/>
    <xdr:sp macro="" textlink="">
      <xdr:nvSpPr>
        <xdr:cNvPr id="817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76</xdr:col>
      <xdr:colOff>0</xdr:colOff>
      <xdr:row>30</xdr:row>
      <xdr:rowOff>0</xdr:rowOff>
    </xdr:from>
    <xdr:ext cx="76200" cy="361950"/>
    <xdr:sp macro="" textlink="">
      <xdr:nvSpPr>
        <xdr:cNvPr id="817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76</xdr:col>
      <xdr:colOff>0</xdr:colOff>
      <xdr:row>30</xdr:row>
      <xdr:rowOff>0</xdr:rowOff>
    </xdr:from>
    <xdr:ext cx="76200" cy="361950"/>
    <xdr:sp macro="" textlink="">
      <xdr:nvSpPr>
        <xdr:cNvPr id="817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76</xdr:col>
      <xdr:colOff>0</xdr:colOff>
      <xdr:row>30</xdr:row>
      <xdr:rowOff>0</xdr:rowOff>
    </xdr:from>
    <xdr:ext cx="76200" cy="409575"/>
    <xdr:sp macro="" textlink="">
      <xdr:nvSpPr>
        <xdr:cNvPr id="817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76</xdr:col>
      <xdr:colOff>0</xdr:colOff>
      <xdr:row>30</xdr:row>
      <xdr:rowOff>0</xdr:rowOff>
    </xdr:from>
    <xdr:ext cx="76200" cy="361950"/>
    <xdr:sp macro="" textlink="">
      <xdr:nvSpPr>
        <xdr:cNvPr id="817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76</xdr:col>
      <xdr:colOff>0</xdr:colOff>
      <xdr:row>30</xdr:row>
      <xdr:rowOff>0</xdr:rowOff>
    </xdr:from>
    <xdr:ext cx="76200" cy="361950"/>
    <xdr:sp macro="" textlink="">
      <xdr:nvSpPr>
        <xdr:cNvPr id="818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76</xdr:col>
      <xdr:colOff>0</xdr:colOff>
      <xdr:row>30</xdr:row>
      <xdr:rowOff>0</xdr:rowOff>
    </xdr:from>
    <xdr:ext cx="76200" cy="409575"/>
    <xdr:sp macro="" textlink="">
      <xdr:nvSpPr>
        <xdr:cNvPr id="818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76</xdr:col>
      <xdr:colOff>0</xdr:colOff>
      <xdr:row>30</xdr:row>
      <xdr:rowOff>0</xdr:rowOff>
    </xdr:from>
    <xdr:ext cx="76200" cy="361950"/>
    <xdr:sp macro="" textlink="">
      <xdr:nvSpPr>
        <xdr:cNvPr id="818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76</xdr:col>
      <xdr:colOff>0</xdr:colOff>
      <xdr:row>30</xdr:row>
      <xdr:rowOff>0</xdr:rowOff>
    </xdr:from>
    <xdr:ext cx="76200" cy="361950"/>
    <xdr:sp macro="" textlink="">
      <xdr:nvSpPr>
        <xdr:cNvPr id="818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77</xdr:col>
      <xdr:colOff>0</xdr:colOff>
      <xdr:row>30</xdr:row>
      <xdr:rowOff>0</xdr:rowOff>
    </xdr:from>
    <xdr:ext cx="76200" cy="409575"/>
    <xdr:sp macro="" textlink="">
      <xdr:nvSpPr>
        <xdr:cNvPr id="818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77</xdr:col>
      <xdr:colOff>0</xdr:colOff>
      <xdr:row>30</xdr:row>
      <xdr:rowOff>0</xdr:rowOff>
    </xdr:from>
    <xdr:ext cx="76200" cy="361950"/>
    <xdr:sp macro="" textlink="">
      <xdr:nvSpPr>
        <xdr:cNvPr id="818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77</xdr:col>
      <xdr:colOff>0</xdr:colOff>
      <xdr:row>30</xdr:row>
      <xdr:rowOff>0</xdr:rowOff>
    </xdr:from>
    <xdr:ext cx="76200" cy="361950"/>
    <xdr:sp macro="" textlink="">
      <xdr:nvSpPr>
        <xdr:cNvPr id="818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77</xdr:col>
      <xdr:colOff>0</xdr:colOff>
      <xdr:row>30</xdr:row>
      <xdr:rowOff>0</xdr:rowOff>
    </xdr:from>
    <xdr:ext cx="76200" cy="409575"/>
    <xdr:sp macro="" textlink="">
      <xdr:nvSpPr>
        <xdr:cNvPr id="818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77</xdr:col>
      <xdr:colOff>0</xdr:colOff>
      <xdr:row>30</xdr:row>
      <xdr:rowOff>0</xdr:rowOff>
    </xdr:from>
    <xdr:ext cx="76200" cy="361950"/>
    <xdr:sp macro="" textlink="">
      <xdr:nvSpPr>
        <xdr:cNvPr id="818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77</xdr:col>
      <xdr:colOff>0</xdr:colOff>
      <xdr:row>30</xdr:row>
      <xdr:rowOff>0</xdr:rowOff>
    </xdr:from>
    <xdr:ext cx="76200" cy="361950"/>
    <xdr:sp macro="" textlink="">
      <xdr:nvSpPr>
        <xdr:cNvPr id="818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77</xdr:col>
      <xdr:colOff>0</xdr:colOff>
      <xdr:row>30</xdr:row>
      <xdr:rowOff>0</xdr:rowOff>
    </xdr:from>
    <xdr:ext cx="76200" cy="409575"/>
    <xdr:sp macro="" textlink="">
      <xdr:nvSpPr>
        <xdr:cNvPr id="819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77</xdr:col>
      <xdr:colOff>0</xdr:colOff>
      <xdr:row>30</xdr:row>
      <xdr:rowOff>0</xdr:rowOff>
    </xdr:from>
    <xdr:ext cx="76200" cy="361950"/>
    <xdr:sp macro="" textlink="">
      <xdr:nvSpPr>
        <xdr:cNvPr id="819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77</xdr:col>
      <xdr:colOff>0</xdr:colOff>
      <xdr:row>30</xdr:row>
      <xdr:rowOff>0</xdr:rowOff>
    </xdr:from>
    <xdr:ext cx="76200" cy="361950"/>
    <xdr:sp macro="" textlink="">
      <xdr:nvSpPr>
        <xdr:cNvPr id="819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77</xdr:col>
      <xdr:colOff>0</xdr:colOff>
      <xdr:row>30</xdr:row>
      <xdr:rowOff>0</xdr:rowOff>
    </xdr:from>
    <xdr:ext cx="76200" cy="409575"/>
    <xdr:sp macro="" textlink="">
      <xdr:nvSpPr>
        <xdr:cNvPr id="819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77</xdr:col>
      <xdr:colOff>0</xdr:colOff>
      <xdr:row>30</xdr:row>
      <xdr:rowOff>0</xdr:rowOff>
    </xdr:from>
    <xdr:ext cx="76200" cy="361950"/>
    <xdr:sp macro="" textlink="">
      <xdr:nvSpPr>
        <xdr:cNvPr id="819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77</xdr:col>
      <xdr:colOff>0</xdr:colOff>
      <xdr:row>30</xdr:row>
      <xdr:rowOff>0</xdr:rowOff>
    </xdr:from>
    <xdr:ext cx="76200" cy="361950"/>
    <xdr:sp macro="" textlink="">
      <xdr:nvSpPr>
        <xdr:cNvPr id="819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78</xdr:col>
      <xdr:colOff>0</xdr:colOff>
      <xdr:row>30</xdr:row>
      <xdr:rowOff>0</xdr:rowOff>
    </xdr:from>
    <xdr:ext cx="76200" cy="409575"/>
    <xdr:sp macro="" textlink="">
      <xdr:nvSpPr>
        <xdr:cNvPr id="819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78</xdr:col>
      <xdr:colOff>0</xdr:colOff>
      <xdr:row>30</xdr:row>
      <xdr:rowOff>0</xdr:rowOff>
    </xdr:from>
    <xdr:ext cx="76200" cy="361950"/>
    <xdr:sp macro="" textlink="">
      <xdr:nvSpPr>
        <xdr:cNvPr id="819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78</xdr:col>
      <xdr:colOff>0</xdr:colOff>
      <xdr:row>30</xdr:row>
      <xdr:rowOff>0</xdr:rowOff>
    </xdr:from>
    <xdr:ext cx="76200" cy="361950"/>
    <xdr:sp macro="" textlink="">
      <xdr:nvSpPr>
        <xdr:cNvPr id="819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78</xdr:col>
      <xdr:colOff>0</xdr:colOff>
      <xdr:row>30</xdr:row>
      <xdr:rowOff>0</xdr:rowOff>
    </xdr:from>
    <xdr:ext cx="76200" cy="409575"/>
    <xdr:sp macro="" textlink="">
      <xdr:nvSpPr>
        <xdr:cNvPr id="819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78</xdr:col>
      <xdr:colOff>0</xdr:colOff>
      <xdr:row>30</xdr:row>
      <xdr:rowOff>0</xdr:rowOff>
    </xdr:from>
    <xdr:ext cx="76200" cy="361950"/>
    <xdr:sp macro="" textlink="">
      <xdr:nvSpPr>
        <xdr:cNvPr id="820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78</xdr:col>
      <xdr:colOff>0</xdr:colOff>
      <xdr:row>30</xdr:row>
      <xdr:rowOff>0</xdr:rowOff>
    </xdr:from>
    <xdr:ext cx="76200" cy="361950"/>
    <xdr:sp macro="" textlink="">
      <xdr:nvSpPr>
        <xdr:cNvPr id="820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78</xdr:col>
      <xdr:colOff>0</xdr:colOff>
      <xdr:row>30</xdr:row>
      <xdr:rowOff>0</xdr:rowOff>
    </xdr:from>
    <xdr:ext cx="76200" cy="409575"/>
    <xdr:sp macro="" textlink="">
      <xdr:nvSpPr>
        <xdr:cNvPr id="820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78</xdr:col>
      <xdr:colOff>0</xdr:colOff>
      <xdr:row>30</xdr:row>
      <xdr:rowOff>0</xdr:rowOff>
    </xdr:from>
    <xdr:ext cx="76200" cy="361950"/>
    <xdr:sp macro="" textlink="">
      <xdr:nvSpPr>
        <xdr:cNvPr id="820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78</xdr:col>
      <xdr:colOff>0</xdr:colOff>
      <xdr:row>30</xdr:row>
      <xdr:rowOff>0</xdr:rowOff>
    </xdr:from>
    <xdr:ext cx="76200" cy="361950"/>
    <xdr:sp macro="" textlink="">
      <xdr:nvSpPr>
        <xdr:cNvPr id="820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78</xdr:col>
      <xdr:colOff>0</xdr:colOff>
      <xdr:row>30</xdr:row>
      <xdr:rowOff>0</xdr:rowOff>
    </xdr:from>
    <xdr:ext cx="76200" cy="409575"/>
    <xdr:sp macro="" textlink="">
      <xdr:nvSpPr>
        <xdr:cNvPr id="820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78</xdr:col>
      <xdr:colOff>0</xdr:colOff>
      <xdr:row>30</xdr:row>
      <xdr:rowOff>0</xdr:rowOff>
    </xdr:from>
    <xdr:ext cx="76200" cy="361950"/>
    <xdr:sp macro="" textlink="">
      <xdr:nvSpPr>
        <xdr:cNvPr id="820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78</xdr:col>
      <xdr:colOff>0</xdr:colOff>
      <xdr:row>30</xdr:row>
      <xdr:rowOff>0</xdr:rowOff>
    </xdr:from>
    <xdr:ext cx="76200" cy="361950"/>
    <xdr:sp macro="" textlink="">
      <xdr:nvSpPr>
        <xdr:cNvPr id="820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79</xdr:col>
      <xdr:colOff>0</xdr:colOff>
      <xdr:row>30</xdr:row>
      <xdr:rowOff>0</xdr:rowOff>
    </xdr:from>
    <xdr:ext cx="76200" cy="409575"/>
    <xdr:sp macro="" textlink="">
      <xdr:nvSpPr>
        <xdr:cNvPr id="820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79</xdr:col>
      <xdr:colOff>0</xdr:colOff>
      <xdr:row>30</xdr:row>
      <xdr:rowOff>0</xdr:rowOff>
    </xdr:from>
    <xdr:ext cx="76200" cy="361950"/>
    <xdr:sp macro="" textlink="">
      <xdr:nvSpPr>
        <xdr:cNvPr id="820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79</xdr:col>
      <xdr:colOff>0</xdr:colOff>
      <xdr:row>30</xdr:row>
      <xdr:rowOff>0</xdr:rowOff>
    </xdr:from>
    <xdr:ext cx="76200" cy="361950"/>
    <xdr:sp macro="" textlink="">
      <xdr:nvSpPr>
        <xdr:cNvPr id="821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79</xdr:col>
      <xdr:colOff>0</xdr:colOff>
      <xdr:row>30</xdr:row>
      <xdr:rowOff>0</xdr:rowOff>
    </xdr:from>
    <xdr:ext cx="76200" cy="409575"/>
    <xdr:sp macro="" textlink="">
      <xdr:nvSpPr>
        <xdr:cNvPr id="821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79</xdr:col>
      <xdr:colOff>0</xdr:colOff>
      <xdr:row>30</xdr:row>
      <xdr:rowOff>0</xdr:rowOff>
    </xdr:from>
    <xdr:ext cx="76200" cy="361950"/>
    <xdr:sp macro="" textlink="">
      <xdr:nvSpPr>
        <xdr:cNvPr id="821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79</xdr:col>
      <xdr:colOff>0</xdr:colOff>
      <xdr:row>30</xdr:row>
      <xdr:rowOff>0</xdr:rowOff>
    </xdr:from>
    <xdr:ext cx="76200" cy="361950"/>
    <xdr:sp macro="" textlink="">
      <xdr:nvSpPr>
        <xdr:cNvPr id="821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79</xdr:col>
      <xdr:colOff>0</xdr:colOff>
      <xdr:row>30</xdr:row>
      <xdr:rowOff>0</xdr:rowOff>
    </xdr:from>
    <xdr:ext cx="76200" cy="409575"/>
    <xdr:sp macro="" textlink="">
      <xdr:nvSpPr>
        <xdr:cNvPr id="821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79</xdr:col>
      <xdr:colOff>0</xdr:colOff>
      <xdr:row>30</xdr:row>
      <xdr:rowOff>0</xdr:rowOff>
    </xdr:from>
    <xdr:ext cx="76200" cy="361950"/>
    <xdr:sp macro="" textlink="">
      <xdr:nvSpPr>
        <xdr:cNvPr id="821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79</xdr:col>
      <xdr:colOff>0</xdr:colOff>
      <xdr:row>30</xdr:row>
      <xdr:rowOff>0</xdr:rowOff>
    </xdr:from>
    <xdr:ext cx="76200" cy="361950"/>
    <xdr:sp macro="" textlink="">
      <xdr:nvSpPr>
        <xdr:cNvPr id="821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79</xdr:col>
      <xdr:colOff>0</xdr:colOff>
      <xdr:row>30</xdr:row>
      <xdr:rowOff>0</xdr:rowOff>
    </xdr:from>
    <xdr:ext cx="76200" cy="409575"/>
    <xdr:sp macro="" textlink="">
      <xdr:nvSpPr>
        <xdr:cNvPr id="821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79</xdr:col>
      <xdr:colOff>0</xdr:colOff>
      <xdr:row>30</xdr:row>
      <xdr:rowOff>0</xdr:rowOff>
    </xdr:from>
    <xdr:ext cx="76200" cy="361950"/>
    <xdr:sp macro="" textlink="">
      <xdr:nvSpPr>
        <xdr:cNvPr id="821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79</xdr:col>
      <xdr:colOff>0</xdr:colOff>
      <xdr:row>30</xdr:row>
      <xdr:rowOff>0</xdr:rowOff>
    </xdr:from>
    <xdr:ext cx="76200" cy="361950"/>
    <xdr:sp macro="" textlink="">
      <xdr:nvSpPr>
        <xdr:cNvPr id="821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80</xdr:col>
      <xdr:colOff>0</xdr:colOff>
      <xdr:row>30</xdr:row>
      <xdr:rowOff>0</xdr:rowOff>
    </xdr:from>
    <xdr:ext cx="76200" cy="409575"/>
    <xdr:sp macro="" textlink="">
      <xdr:nvSpPr>
        <xdr:cNvPr id="822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80</xdr:col>
      <xdr:colOff>0</xdr:colOff>
      <xdr:row>30</xdr:row>
      <xdr:rowOff>0</xdr:rowOff>
    </xdr:from>
    <xdr:ext cx="76200" cy="361950"/>
    <xdr:sp macro="" textlink="">
      <xdr:nvSpPr>
        <xdr:cNvPr id="822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80</xdr:col>
      <xdr:colOff>0</xdr:colOff>
      <xdr:row>30</xdr:row>
      <xdr:rowOff>0</xdr:rowOff>
    </xdr:from>
    <xdr:ext cx="76200" cy="361950"/>
    <xdr:sp macro="" textlink="">
      <xdr:nvSpPr>
        <xdr:cNvPr id="822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80</xdr:col>
      <xdr:colOff>0</xdr:colOff>
      <xdr:row>30</xdr:row>
      <xdr:rowOff>0</xdr:rowOff>
    </xdr:from>
    <xdr:ext cx="76200" cy="409575"/>
    <xdr:sp macro="" textlink="">
      <xdr:nvSpPr>
        <xdr:cNvPr id="822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80</xdr:col>
      <xdr:colOff>0</xdr:colOff>
      <xdr:row>30</xdr:row>
      <xdr:rowOff>0</xdr:rowOff>
    </xdr:from>
    <xdr:ext cx="76200" cy="361950"/>
    <xdr:sp macro="" textlink="">
      <xdr:nvSpPr>
        <xdr:cNvPr id="822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80</xdr:col>
      <xdr:colOff>0</xdr:colOff>
      <xdr:row>30</xdr:row>
      <xdr:rowOff>0</xdr:rowOff>
    </xdr:from>
    <xdr:ext cx="76200" cy="361950"/>
    <xdr:sp macro="" textlink="">
      <xdr:nvSpPr>
        <xdr:cNvPr id="822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80</xdr:col>
      <xdr:colOff>0</xdr:colOff>
      <xdr:row>30</xdr:row>
      <xdr:rowOff>0</xdr:rowOff>
    </xdr:from>
    <xdr:ext cx="76200" cy="409575"/>
    <xdr:sp macro="" textlink="">
      <xdr:nvSpPr>
        <xdr:cNvPr id="822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80</xdr:col>
      <xdr:colOff>0</xdr:colOff>
      <xdr:row>30</xdr:row>
      <xdr:rowOff>0</xdr:rowOff>
    </xdr:from>
    <xdr:ext cx="76200" cy="361950"/>
    <xdr:sp macro="" textlink="">
      <xdr:nvSpPr>
        <xdr:cNvPr id="822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80</xdr:col>
      <xdr:colOff>0</xdr:colOff>
      <xdr:row>30</xdr:row>
      <xdr:rowOff>0</xdr:rowOff>
    </xdr:from>
    <xdr:ext cx="76200" cy="361950"/>
    <xdr:sp macro="" textlink="">
      <xdr:nvSpPr>
        <xdr:cNvPr id="822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80</xdr:col>
      <xdr:colOff>0</xdr:colOff>
      <xdr:row>30</xdr:row>
      <xdr:rowOff>0</xdr:rowOff>
    </xdr:from>
    <xdr:ext cx="76200" cy="409575"/>
    <xdr:sp macro="" textlink="">
      <xdr:nvSpPr>
        <xdr:cNvPr id="822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80</xdr:col>
      <xdr:colOff>0</xdr:colOff>
      <xdr:row>30</xdr:row>
      <xdr:rowOff>0</xdr:rowOff>
    </xdr:from>
    <xdr:ext cx="76200" cy="361950"/>
    <xdr:sp macro="" textlink="">
      <xdr:nvSpPr>
        <xdr:cNvPr id="823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80</xdr:col>
      <xdr:colOff>0</xdr:colOff>
      <xdr:row>30</xdr:row>
      <xdr:rowOff>0</xdr:rowOff>
    </xdr:from>
    <xdr:ext cx="76200" cy="361950"/>
    <xdr:sp macro="" textlink="">
      <xdr:nvSpPr>
        <xdr:cNvPr id="823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81</xdr:col>
      <xdr:colOff>0</xdr:colOff>
      <xdr:row>30</xdr:row>
      <xdr:rowOff>0</xdr:rowOff>
    </xdr:from>
    <xdr:ext cx="76200" cy="409575"/>
    <xdr:sp macro="" textlink="">
      <xdr:nvSpPr>
        <xdr:cNvPr id="823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81</xdr:col>
      <xdr:colOff>0</xdr:colOff>
      <xdr:row>30</xdr:row>
      <xdr:rowOff>0</xdr:rowOff>
    </xdr:from>
    <xdr:ext cx="76200" cy="361950"/>
    <xdr:sp macro="" textlink="">
      <xdr:nvSpPr>
        <xdr:cNvPr id="823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81</xdr:col>
      <xdr:colOff>0</xdr:colOff>
      <xdr:row>30</xdr:row>
      <xdr:rowOff>0</xdr:rowOff>
    </xdr:from>
    <xdr:ext cx="76200" cy="361950"/>
    <xdr:sp macro="" textlink="">
      <xdr:nvSpPr>
        <xdr:cNvPr id="823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81</xdr:col>
      <xdr:colOff>0</xdr:colOff>
      <xdr:row>30</xdr:row>
      <xdr:rowOff>0</xdr:rowOff>
    </xdr:from>
    <xdr:ext cx="76200" cy="409575"/>
    <xdr:sp macro="" textlink="">
      <xdr:nvSpPr>
        <xdr:cNvPr id="823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81</xdr:col>
      <xdr:colOff>0</xdr:colOff>
      <xdr:row>30</xdr:row>
      <xdr:rowOff>0</xdr:rowOff>
    </xdr:from>
    <xdr:ext cx="76200" cy="361950"/>
    <xdr:sp macro="" textlink="">
      <xdr:nvSpPr>
        <xdr:cNvPr id="823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81</xdr:col>
      <xdr:colOff>0</xdr:colOff>
      <xdr:row>30</xdr:row>
      <xdr:rowOff>0</xdr:rowOff>
    </xdr:from>
    <xdr:ext cx="76200" cy="361950"/>
    <xdr:sp macro="" textlink="">
      <xdr:nvSpPr>
        <xdr:cNvPr id="823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81</xdr:col>
      <xdr:colOff>0</xdr:colOff>
      <xdr:row>30</xdr:row>
      <xdr:rowOff>0</xdr:rowOff>
    </xdr:from>
    <xdr:ext cx="76200" cy="409575"/>
    <xdr:sp macro="" textlink="">
      <xdr:nvSpPr>
        <xdr:cNvPr id="823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81</xdr:col>
      <xdr:colOff>0</xdr:colOff>
      <xdr:row>30</xdr:row>
      <xdr:rowOff>0</xdr:rowOff>
    </xdr:from>
    <xdr:ext cx="76200" cy="361950"/>
    <xdr:sp macro="" textlink="">
      <xdr:nvSpPr>
        <xdr:cNvPr id="823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81</xdr:col>
      <xdr:colOff>0</xdr:colOff>
      <xdr:row>30</xdr:row>
      <xdr:rowOff>0</xdr:rowOff>
    </xdr:from>
    <xdr:ext cx="76200" cy="361950"/>
    <xdr:sp macro="" textlink="">
      <xdr:nvSpPr>
        <xdr:cNvPr id="824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81</xdr:col>
      <xdr:colOff>0</xdr:colOff>
      <xdr:row>30</xdr:row>
      <xdr:rowOff>0</xdr:rowOff>
    </xdr:from>
    <xdr:ext cx="76200" cy="409575"/>
    <xdr:sp macro="" textlink="">
      <xdr:nvSpPr>
        <xdr:cNvPr id="824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81</xdr:col>
      <xdr:colOff>0</xdr:colOff>
      <xdr:row>30</xdr:row>
      <xdr:rowOff>0</xdr:rowOff>
    </xdr:from>
    <xdr:ext cx="76200" cy="361950"/>
    <xdr:sp macro="" textlink="">
      <xdr:nvSpPr>
        <xdr:cNvPr id="824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81</xdr:col>
      <xdr:colOff>0</xdr:colOff>
      <xdr:row>30</xdr:row>
      <xdr:rowOff>0</xdr:rowOff>
    </xdr:from>
    <xdr:ext cx="76200" cy="361950"/>
    <xdr:sp macro="" textlink="">
      <xdr:nvSpPr>
        <xdr:cNvPr id="824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82</xdr:col>
      <xdr:colOff>0</xdr:colOff>
      <xdr:row>30</xdr:row>
      <xdr:rowOff>0</xdr:rowOff>
    </xdr:from>
    <xdr:ext cx="76200" cy="409575"/>
    <xdr:sp macro="" textlink="">
      <xdr:nvSpPr>
        <xdr:cNvPr id="824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82</xdr:col>
      <xdr:colOff>0</xdr:colOff>
      <xdr:row>30</xdr:row>
      <xdr:rowOff>0</xdr:rowOff>
    </xdr:from>
    <xdr:ext cx="76200" cy="361950"/>
    <xdr:sp macro="" textlink="">
      <xdr:nvSpPr>
        <xdr:cNvPr id="824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82</xdr:col>
      <xdr:colOff>0</xdr:colOff>
      <xdr:row>30</xdr:row>
      <xdr:rowOff>0</xdr:rowOff>
    </xdr:from>
    <xdr:ext cx="76200" cy="361950"/>
    <xdr:sp macro="" textlink="">
      <xdr:nvSpPr>
        <xdr:cNvPr id="824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82</xdr:col>
      <xdr:colOff>0</xdr:colOff>
      <xdr:row>30</xdr:row>
      <xdr:rowOff>0</xdr:rowOff>
    </xdr:from>
    <xdr:ext cx="76200" cy="409575"/>
    <xdr:sp macro="" textlink="">
      <xdr:nvSpPr>
        <xdr:cNvPr id="824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82</xdr:col>
      <xdr:colOff>0</xdr:colOff>
      <xdr:row>30</xdr:row>
      <xdr:rowOff>0</xdr:rowOff>
    </xdr:from>
    <xdr:ext cx="76200" cy="361950"/>
    <xdr:sp macro="" textlink="">
      <xdr:nvSpPr>
        <xdr:cNvPr id="824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82</xdr:col>
      <xdr:colOff>0</xdr:colOff>
      <xdr:row>30</xdr:row>
      <xdr:rowOff>0</xdr:rowOff>
    </xdr:from>
    <xdr:ext cx="76200" cy="361950"/>
    <xdr:sp macro="" textlink="">
      <xdr:nvSpPr>
        <xdr:cNvPr id="824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82</xdr:col>
      <xdr:colOff>0</xdr:colOff>
      <xdr:row>30</xdr:row>
      <xdr:rowOff>0</xdr:rowOff>
    </xdr:from>
    <xdr:ext cx="76200" cy="409575"/>
    <xdr:sp macro="" textlink="">
      <xdr:nvSpPr>
        <xdr:cNvPr id="825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82</xdr:col>
      <xdr:colOff>0</xdr:colOff>
      <xdr:row>30</xdr:row>
      <xdr:rowOff>0</xdr:rowOff>
    </xdr:from>
    <xdr:ext cx="76200" cy="361950"/>
    <xdr:sp macro="" textlink="">
      <xdr:nvSpPr>
        <xdr:cNvPr id="825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82</xdr:col>
      <xdr:colOff>0</xdr:colOff>
      <xdr:row>30</xdr:row>
      <xdr:rowOff>0</xdr:rowOff>
    </xdr:from>
    <xdr:ext cx="76200" cy="361950"/>
    <xdr:sp macro="" textlink="">
      <xdr:nvSpPr>
        <xdr:cNvPr id="825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82</xdr:col>
      <xdr:colOff>0</xdr:colOff>
      <xdr:row>30</xdr:row>
      <xdr:rowOff>0</xdr:rowOff>
    </xdr:from>
    <xdr:ext cx="76200" cy="409575"/>
    <xdr:sp macro="" textlink="">
      <xdr:nvSpPr>
        <xdr:cNvPr id="825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82</xdr:col>
      <xdr:colOff>0</xdr:colOff>
      <xdr:row>30</xdr:row>
      <xdr:rowOff>0</xdr:rowOff>
    </xdr:from>
    <xdr:ext cx="76200" cy="361950"/>
    <xdr:sp macro="" textlink="">
      <xdr:nvSpPr>
        <xdr:cNvPr id="825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82</xdr:col>
      <xdr:colOff>0</xdr:colOff>
      <xdr:row>30</xdr:row>
      <xdr:rowOff>0</xdr:rowOff>
    </xdr:from>
    <xdr:ext cx="76200" cy="361950"/>
    <xdr:sp macro="" textlink="">
      <xdr:nvSpPr>
        <xdr:cNvPr id="825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83</xdr:col>
      <xdr:colOff>0</xdr:colOff>
      <xdr:row>30</xdr:row>
      <xdr:rowOff>0</xdr:rowOff>
    </xdr:from>
    <xdr:ext cx="76200" cy="409575"/>
    <xdr:sp macro="" textlink="">
      <xdr:nvSpPr>
        <xdr:cNvPr id="825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83</xdr:col>
      <xdr:colOff>0</xdr:colOff>
      <xdr:row>30</xdr:row>
      <xdr:rowOff>0</xdr:rowOff>
    </xdr:from>
    <xdr:ext cx="76200" cy="361950"/>
    <xdr:sp macro="" textlink="">
      <xdr:nvSpPr>
        <xdr:cNvPr id="825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83</xdr:col>
      <xdr:colOff>0</xdr:colOff>
      <xdr:row>30</xdr:row>
      <xdr:rowOff>0</xdr:rowOff>
    </xdr:from>
    <xdr:ext cx="76200" cy="361950"/>
    <xdr:sp macro="" textlink="">
      <xdr:nvSpPr>
        <xdr:cNvPr id="825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83</xdr:col>
      <xdr:colOff>0</xdr:colOff>
      <xdr:row>30</xdr:row>
      <xdr:rowOff>0</xdr:rowOff>
    </xdr:from>
    <xdr:ext cx="76200" cy="409575"/>
    <xdr:sp macro="" textlink="">
      <xdr:nvSpPr>
        <xdr:cNvPr id="825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83</xdr:col>
      <xdr:colOff>0</xdr:colOff>
      <xdr:row>30</xdr:row>
      <xdr:rowOff>0</xdr:rowOff>
    </xdr:from>
    <xdr:ext cx="76200" cy="361950"/>
    <xdr:sp macro="" textlink="">
      <xdr:nvSpPr>
        <xdr:cNvPr id="826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83</xdr:col>
      <xdr:colOff>0</xdr:colOff>
      <xdr:row>30</xdr:row>
      <xdr:rowOff>0</xdr:rowOff>
    </xdr:from>
    <xdr:ext cx="76200" cy="361950"/>
    <xdr:sp macro="" textlink="">
      <xdr:nvSpPr>
        <xdr:cNvPr id="826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83</xdr:col>
      <xdr:colOff>0</xdr:colOff>
      <xdr:row>30</xdr:row>
      <xdr:rowOff>0</xdr:rowOff>
    </xdr:from>
    <xdr:ext cx="76200" cy="409575"/>
    <xdr:sp macro="" textlink="">
      <xdr:nvSpPr>
        <xdr:cNvPr id="826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83</xdr:col>
      <xdr:colOff>0</xdr:colOff>
      <xdr:row>30</xdr:row>
      <xdr:rowOff>0</xdr:rowOff>
    </xdr:from>
    <xdr:ext cx="76200" cy="361950"/>
    <xdr:sp macro="" textlink="">
      <xdr:nvSpPr>
        <xdr:cNvPr id="826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83</xdr:col>
      <xdr:colOff>0</xdr:colOff>
      <xdr:row>30</xdr:row>
      <xdr:rowOff>0</xdr:rowOff>
    </xdr:from>
    <xdr:ext cx="76200" cy="361950"/>
    <xdr:sp macro="" textlink="">
      <xdr:nvSpPr>
        <xdr:cNvPr id="826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83</xdr:col>
      <xdr:colOff>0</xdr:colOff>
      <xdr:row>30</xdr:row>
      <xdr:rowOff>0</xdr:rowOff>
    </xdr:from>
    <xdr:ext cx="76200" cy="409575"/>
    <xdr:sp macro="" textlink="">
      <xdr:nvSpPr>
        <xdr:cNvPr id="826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83</xdr:col>
      <xdr:colOff>0</xdr:colOff>
      <xdr:row>30</xdr:row>
      <xdr:rowOff>0</xdr:rowOff>
    </xdr:from>
    <xdr:ext cx="76200" cy="361950"/>
    <xdr:sp macro="" textlink="">
      <xdr:nvSpPr>
        <xdr:cNvPr id="826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83</xdr:col>
      <xdr:colOff>0</xdr:colOff>
      <xdr:row>30</xdr:row>
      <xdr:rowOff>0</xdr:rowOff>
    </xdr:from>
    <xdr:ext cx="76200" cy="361950"/>
    <xdr:sp macro="" textlink="">
      <xdr:nvSpPr>
        <xdr:cNvPr id="826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84</xdr:col>
      <xdr:colOff>0</xdr:colOff>
      <xdr:row>30</xdr:row>
      <xdr:rowOff>0</xdr:rowOff>
    </xdr:from>
    <xdr:ext cx="76200" cy="409575"/>
    <xdr:sp macro="" textlink="">
      <xdr:nvSpPr>
        <xdr:cNvPr id="826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84</xdr:col>
      <xdr:colOff>0</xdr:colOff>
      <xdr:row>30</xdr:row>
      <xdr:rowOff>0</xdr:rowOff>
    </xdr:from>
    <xdr:ext cx="76200" cy="361950"/>
    <xdr:sp macro="" textlink="">
      <xdr:nvSpPr>
        <xdr:cNvPr id="826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84</xdr:col>
      <xdr:colOff>0</xdr:colOff>
      <xdr:row>30</xdr:row>
      <xdr:rowOff>0</xdr:rowOff>
    </xdr:from>
    <xdr:ext cx="76200" cy="361950"/>
    <xdr:sp macro="" textlink="">
      <xdr:nvSpPr>
        <xdr:cNvPr id="827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84</xdr:col>
      <xdr:colOff>0</xdr:colOff>
      <xdr:row>30</xdr:row>
      <xdr:rowOff>0</xdr:rowOff>
    </xdr:from>
    <xdr:ext cx="76200" cy="409575"/>
    <xdr:sp macro="" textlink="">
      <xdr:nvSpPr>
        <xdr:cNvPr id="827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84</xdr:col>
      <xdr:colOff>0</xdr:colOff>
      <xdr:row>30</xdr:row>
      <xdr:rowOff>0</xdr:rowOff>
    </xdr:from>
    <xdr:ext cx="76200" cy="361950"/>
    <xdr:sp macro="" textlink="">
      <xdr:nvSpPr>
        <xdr:cNvPr id="827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84</xdr:col>
      <xdr:colOff>0</xdr:colOff>
      <xdr:row>30</xdr:row>
      <xdr:rowOff>0</xdr:rowOff>
    </xdr:from>
    <xdr:ext cx="76200" cy="361950"/>
    <xdr:sp macro="" textlink="">
      <xdr:nvSpPr>
        <xdr:cNvPr id="827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84</xdr:col>
      <xdr:colOff>0</xdr:colOff>
      <xdr:row>30</xdr:row>
      <xdr:rowOff>0</xdr:rowOff>
    </xdr:from>
    <xdr:ext cx="76200" cy="409575"/>
    <xdr:sp macro="" textlink="">
      <xdr:nvSpPr>
        <xdr:cNvPr id="827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84</xdr:col>
      <xdr:colOff>0</xdr:colOff>
      <xdr:row>30</xdr:row>
      <xdr:rowOff>0</xdr:rowOff>
    </xdr:from>
    <xdr:ext cx="76200" cy="361950"/>
    <xdr:sp macro="" textlink="">
      <xdr:nvSpPr>
        <xdr:cNvPr id="827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84</xdr:col>
      <xdr:colOff>0</xdr:colOff>
      <xdr:row>30</xdr:row>
      <xdr:rowOff>0</xdr:rowOff>
    </xdr:from>
    <xdr:ext cx="76200" cy="361950"/>
    <xdr:sp macro="" textlink="">
      <xdr:nvSpPr>
        <xdr:cNvPr id="827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84</xdr:col>
      <xdr:colOff>0</xdr:colOff>
      <xdr:row>30</xdr:row>
      <xdr:rowOff>0</xdr:rowOff>
    </xdr:from>
    <xdr:ext cx="76200" cy="409575"/>
    <xdr:sp macro="" textlink="">
      <xdr:nvSpPr>
        <xdr:cNvPr id="827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84</xdr:col>
      <xdr:colOff>0</xdr:colOff>
      <xdr:row>30</xdr:row>
      <xdr:rowOff>0</xdr:rowOff>
    </xdr:from>
    <xdr:ext cx="76200" cy="361950"/>
    <xdr:sp macro="" textlink="">
      <xdr:nvSpPr>
        <xdr:cNvPr id="827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84</xdr:col>
      <xdr:colOff>0</xdr:colOff>
      <xdr:row>30</xdr:row>
      <xdr:rowOff>0</xdr:rowOff>
    </xdr:from>
    <xdr:ext cx="76200" cy="361950"/>
    <xdr:sp macro="" textlink="">
      <xdr:nvSpPr>
        <xdr:cNvPr id="827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85</xdr:col>
      <xdr:colOff>0</xdr:colOff>
      <xdr:row>30</xdr:row>
      <xdr:rowOff>0</xdr:rowOff>
    </xdr:from>
    <xdr:ext cx="76200" cy="409575"/>
    <xdr:sp macro="" textlink="">
      <xdr:nvSpPr>
        <xdr:cNvPr id="828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85</xdr:col>
      <xdr:colOff>0</xdr:colOff>
      <xdr:row>30</xdr:row>
      <xdr:rowOff>0</xdr:rowOff>
    </xdr:from>
    <xdr:ext cx="76200" cy="361950"/>
    <xdr:sp macro="" textlink="">
      <xdr:nvSpPr>
        <xdr:cNvPr id="828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85</xdr:col>
      <xdr:colOff>0</xdr:colOff>
      <xdr:row>30</xdr:row>
      <xdr:rowOff>0</xdr:rowOff>
    </xdr:from>
    <xdr:ext cx="76200" cy="361950"/>
    <xdr:sp macro="" textlink="">
      <xdr:nvSpPr>
        <xdr:cNvPr id="828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85</xdr:col>
      <xdr:colOff>0</xdr:colOff>
      <xdr:row>30</xdr:row>
      <xdr:rowOff>0</xdr:rowOff>
    </xdr:from>
    <xdr:ext cx="76200" cy="409575"/>
    <xdr:sp macro="" textlink="">
      <xdr:nvSpPr>
        <xdr:cNvPr id="828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85</xdr:col>
      <xdr:colOff>0</xdr:colOff>
      <xdr:row>30</xdr:row>
      <xdr:rowOff>0</xdr:rowOff>
    </xdr:from>
    <xdr:ext cx="76200" cy="361950"/>
    <xdr:sp macro="" textlink="">
      <xdr:nvSpPr>
        <xdr:cNvPr id="828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85</xdr:col>
      <xdr:colOff>0</xdr:colOff>
      <xdr:row>30</xdr:row>
      <xdr:rowOff>0</xdr:rowOff>
    </xdr:from>
    <xdr:ext cx="76200" cy="361950"/>
    <xdr:sp macro="" textlink="">
      <xdr:nvSpPr>
        <xdr:cNvPr id="828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85</xdr:col>
      <xdr:colOff>0</xdr:colOff>
      <xdr:row>30</xdr:row>
      <xdr:rowOff>0</xdr:rowOff>
    </xdr:from>
    <xdr:ext cx="76200" cy="409575"/>
    <xdr:sp macro="" textlink="">
      <xdr:nvSpPr>
        <xdr:cNvPr id="828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85</xdr:col>
      <xdr:colOff>0</xdr:colOff>
      <xdr:row>30</xdr:row>
      <xdr:rowOff>0</xdr:rowOff>
    </xdr:from>
    <xdr:ext cx="76200" cy="361950"/>
    <xdr:sp macro="" textlink="">
      <xdr:nvSpPr>
        <xdr:cNvPr id="828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85</xdr:col>
      <xdr:colOff>0</xdr:colOff>
      <xdr:row>30</xdr:row>
      <xdr:rowOff>0</xdr:rowOff>
    </xdr:from>
    <xdr:ext cx="76200" cy="361950"/>
    <xdr:sp macro="" textlink="">
      <xdr:nvSpPr>
        <xdr:cNvPr id="828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85</xdr:col>
      <xdr:colOff>0</xdr:colOff>
      <xdr:row>30</xdr:row>
      <xdr:rowOff>0</xdr:rowOff>
    </xdr:from>
    <xdr:ext cx="76200" cy="409575"/>
    <xdr:sp macro="" textlink="">
      <xdr:nvSpPr>
        <xdr:cNvPr id="828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85</xdr:col>
      <xdr:colOff>0</xdr:colOff>
      <xdr:row>30</xdr:row>
      <xdr:rowOff>0</xdr:rowOff>
    </xdr:from>
    <xdr:ext cx="76200" cy="361950"/>
    <xdr:sp macro="" textlink="">
      <xdr:nvSpPr>
        <xdr:cNvPr id="829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85</xdr:col>
      <xdr:colOff>0</xdr:colOff>
      <xdr:row>30</xdr:row>
      <xdr:rowOff>0</xdr:rowOff>
    </xdr:from>
    <xdr:ext cx="76200" cy="361950"/>
    <xdr:sp macro="" textlink="">
      <xdr:nvSpPr>
        <xdr:cNvPr id="829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86</xdr:col>
      <xdr:colOff>0</xdr:colOff>
      <xdr:row>30</xdr:row>
      <xdr:rowOff>0</xdr:rowOff>
    </xdr:from>
    <xdr:ext cx="76200" cy="409575"/>
    <xdr:sp macro="" textlink="">
      <xdr:nvSpPr>
        <xdr:cNvPr id="829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86</xdr:col>
      <xdr:colOff>0</xdr:colOff>
      <xdr:row>30</xdr:row>
      <xdr:rowOff>0</xdr:rowOff>
    </xdr:from>
    <xdr:ext cx="76200" cy="361950"/>
    <xdr:sp macro="" textlink="">
      <xdr:nvSpPr>
        <xdr:cNvPr id="829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86</xdr:col>
      <xdr:colOff>0</xdr:colOff>
      <xdr:row>30</xdr:row>
      <xdr:rowOff>0</xdr:rowOff>
    </xdr:from>
    <xdr:ext cx="76200" cy="361950"/>
    <xdr:sp macro="" textlink="">
      <xdr:nvSpPr>
        <xdr:cNvPr id="829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86</xdr:col>
      <xdr:colOff>0</xdr:colOff>
      <xdr:row>30</xdr:row>
      <xdr:rowOff>0</xdr:rowOff>
    </xdr:from>
    <xdr:ext cx="76200" cy="409575"/>
    <xdr:sp macro="" textlink="">
      <xdr:nvSpPr>
        <xdr:cNvPr id="829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86</xdr:col>
      <xdr:colOff>0</xdr:colOff>
      <xdr:row>30</xdr:row>
      <xdr:rowOff>0</xdr:rowOff>
    </xdr:from>
    <xdr:ext cx="76200" cy="361950"/>
    <xdr:sp macro="" textlink="">
      <xdr:nvSpPr>
        <xdr:cNvPr id="829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86</xdr:col>
      <xdr:colOff>0</xdr:colOff>
      <xdr:row>30</xdr:row>
      <xdr:rowOff>0</xdr:rowOff>
    </xdr:from>
    <xdr:ext cx="76200" cy="361950"/>
    <xdr:sp macro="" textlink="">
      <xdr:nvSpPr>
        <xdr:cNvPr id="829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86</xdr:col>
      <xdr:colOff>0</xdr:colOff>
      <xdr:row>30</xdr:row>
      <xdr:rowOff>0</xdr:rowOff>
    </xdr:from>
    <xdr:ext cx="76200" cy="409575"/>
    <xdr:sp macro="" textlink="">
      <xdr:nvSpPr>
        <xdr:cNvPr id="829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86</xdr:col>
      <xdr:colOff>0</xdr:colOff>
      <xdr:row>30</xdr:row>
      <xdr:rowOff>0</xdr:rowOff>
    </xdr:from>
    <xdr:ext cx="76200" cy="361950"/>
    <xdr:sp macro="" textlink="">
      <xdr:nvSpPr>
        <xdr:cNvPr id="829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86</xdr:col>
      <xdr:colOff>0</xdr:colOff>
      <xdr:row>30</xdr:row>
      <xdr:rowOff>0</xdr:rowOff>
    </xdr:from>
    <xdr:ext cx="76200" cy="361950"/>
    <xdr:sp macro="" textlink="">
      <xdr:nvSpPr>
        <xdr:cNvPr id="830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86</xdr:col>
      <xdr:colOff>0</xdr:colOff>
      <xdr:row>30</xdr:row>
      <xdr:rowOff>0</xdr:rowOff>
    </xdr:from>
    <xdr:ext cx="76200" cy="409575"/>
    <xdr:sp macro="" textlink="">
      <xdr:nvSpPr>
        <xdr:cNvPr id="830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86</xdr:col>
      <xdr:colOff>0</xdr:colOff>
      <xdr:row>30</xdr:row>
      <xdr:rowOff>0</xdr:rowOff>
    </xdr:from>
    <xdr:ext cx="76200" cy="361950"/>
    <xdr:sp macro="" textlink="">
      <xdr:nvSpPr>
        <xdr:cNvPr id="830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86</xdr:col>
      <xdr:colOff>0</xdr:colOff>
      <xdr:row>30</xdr:row>
      <xdr:rowOff>0</xdr:rowOff>
    </xdr:from>
    <xdr:ext cx="76200" cy="361950"/>
    <xdr:sp macro="" textlink="">
      <xdr:nvSpPr>
        <xdr:cNvPr id="830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87</xdr:col>
      <xdr:colOff>0</xdr:colOff>
      <xdr:row>30</xdr:row>
      <xdr:rowOff>0</xdr:rowOff>
    </xdr:from>
    <xdr:ext cx="76200" cy="409575"/>
    <xdr:sp macro="" textlink="">
      <xdr:nvSpPr>
        <xdr:cNvPr id="830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87</xdr:col>
      <xdr:colOff>0</xdr:colOff>
      <xdr:row>30</xdr:row>
      <xdr:rowOff>0</xdr:rowOff>
    </xdr:from>
    <xdr:ext cx="76200" cy="361950"/>
    <xdr:sp macro="" textlink="">
      <xdr:nvSpPr>
        <xdr:cNvPr id="830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87</xdr:col>
      <xdr:colOff>0</xdr:colOff>
      <xdr:row>30</xdr:row>
      <xdr:rowOff>0</xdr:rowOff>
    </xdr:from>
    <xdr:ext cx="76200" cy="361950"/>
    <xdr:sp macro="" textlink="">
      <xdr:nvSpPr>
        <xdr:cNvPr id="830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87</xdr:col>
      <xdr:colOff>0</xdr:colOff>
      <xdr:row>30</xdr:row>
      <xdr:rowOff>0</xdr:rowOff>
    </xdr:from>
    <xdr:ext cx="76200" cy="409575"/>
    <xdr:sp macro="" textlink="">
      <xdr:nvSpPr>
        <xdr:cNvPr id="830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87</xdr:col>
      <xdr:colOff>0</xdr:colOff>
      <xdr:row>30</xdr:row>
      <xdr:rowOff>0</xdr:rowOff>
    </xdr:from>
    <xdr:ext cx="76200" cy="361950"/>
    <xdr:sp macro="" textlink="">
      <xdr:nvSpPr>
        <xdr:cNvPr id="830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87</xdr:col>
      <xdr:colOff>0</xdr:colOff>
      <xdr:row>30</xdr:row>
      <xdr:rowOff>0</xdr:rowOff>
    </xdr:from>
    <xdr:ext cx="76200" cy="361950"/>
    <xdr:sp macro="" textlink="">
      <xdr:nvSpPr>
        <xdr:cNvPr id="830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87</xdr:col>
      <xdr:colOff>0</xdr:colOff>
      <xdr:row>30</xdr:row>
      <xdr:rowOff>0</xdr:rowOff>
    </xdr:from>
    <xdr:ext cx="76200" cy="409575"/>
    <xdr:sp macro="" textlink="">
      <xdr:nvSpPr>
        <xdr:cNvPr id="831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87</xdr:col>
      <xdr:colOff>0</xdr:colOff>
      <xdr:row>30</xdr:row>
      <xdr:rowOff>0</xdr:rowOff>
    </xdr:from>
    <xdr:ext cx="76200" cy="361950"/>
    <xdr:sp macro="" textlink="">
      <xdr:nvSpPr>
        <xdr:cNvPr id="831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87</xdr:col>
      <xdr:colOff>0</xdr:colOff>
      <xdr:row>30</xdr:row>
      <xdr:rowOff>0</xdr:rowOff>
    </xdr:from>
    <xdr:ext cx="76200" cy="361950"/>
    <xdr:sp macro="" textlink="">
      <xdr:nvSpPr>
        <xdr:cNvPr id="831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87</xdr:col>
      <xdr:colOff>0</xdr:colOff>
      <xdr:row>30</xdr:row>
      <xdr:rowOff>0</xdr:rowOff>
    </xdr:from>
    <xdr:ext cx="76200" cy="409575"/>
    <xdr:sp macro="" textlink="">
      <xdr:nvSpPr>
        <xdr:cNvPr id="831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87</xdr:col>
      <xdr:colOff>0</xdr:colOff>
      <xdr:row>30</xdr:row>
      <xdr:rowOff>0</xdr:rowOff>
    </xdr:from>
    <xdr:ext cx="76200" cy="361950"/>
    <xdr:sp macro="" textlink="">
      <xdr:nvSpPr>
        <xdr:cNvPr id="831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87</xdr:col>
      <xdr:colOff>0</xdr:colOff>
      <xdr:row>30</xdr:row>
      <xdr:rowOff>0</xdr:rowOff>
    </xdr:from>
    <xdr:ext cx="76200" cy="361950"/>
    <xdr:sp macro="" textlink="">
      <xdr:nvSpPr>
        <xdr:cNvPr id="831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88</xdr:col>
      <xdr:colOff>0</xdr:colOff>
      <xdr:row>30</xdr:row>
      <xdr:rowOff>0</xdr:rowOff>
    </xdr:from>
    <xdr:ext cx="76200" cy="409575"/>
    <xdr:sp macro="" textlink="">
      <xdr:nvSpPr>
        <xdr:cNvPr id="831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88</xdr:col>
      <xdr:colOff>0</xdr:colOff>
      <xdr:row>30</xdr:row>
      <xdr:rowOff>0</xdr:rowOff>
    </xdr:from>
    <xdr:ext cx="76200" cy="361950"/>
    <xdr:sp macro="" textlink="">
      <xdr:nvSpPr>
        <xdr:cNvPr id="831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88</xdr:col>
      <xdr:colOff>0</xdr:colOff>
      <xdr:row>30</xdr:row>
      <xdr:rowOff>0</xdr:rowOff>
    </xdr:from>
    <xdr:ext cx="76200" cy="361950"/>
    <xdr:sp macro="" textlink="">
      <xdr:nvSpPr>
        <xdr:cNvPr id="831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88</xdr:col>
      <xdr:colOff>0</xdr:colOff>
      <xdr:row>30</xdr:row>
      <xdr:rowOff>0</xdr:rowOff>
    </xdr:from>
    <xdr:ext cx="76200" cy="409575"/>
    <xdr:sp macro="" textlink="">
      <xdr:nvSpPr>
        <xdr:cNvPr id="831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88</xdr:col>
      <xdr:colOff>0</xdr:colOff>
      <xdr:row>30</xdr:row>
      <xdr:rowOff>0</xdr:rowOff>
    </xdr:from>
    <xdr:ext cx="76200" cy="361950"/>
    <xdr:sp macro="" textlink="">
      <xdr:nvSpPr>
        <xdr:cNvPr id="832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88</xdr:col>
      <xdr:colOff>0</xdr:colOff>
      <xdr:row>30</xdr:row>
      <xdr:rowOff>0</xdr:rowOff>
    </xdr:from>
    <xdr:ext cx="76200" cy="361950"/>
    <xdr:sp macro="" textlink="">
      <xdr:nvSpPr>
        <xdr:cNvPr id="832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88</xdr:col>
      <xdr:colOff>0</xdr:colOff>
      <xdr:row>30</xdr:row>
      <xdr:rowOff>0</xdr:rowOff>
    </xdr:from>
    <xdr:ext cx="76200" cy="409575"/>
    <xdr:sp macro="" textlink="">
      <xdr:nvSpPr>
        <xdr:cNvPr id="832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88</xdr:col>
      <xdr:colOff>0</xdr:colOff>
      <xdr:row>30</xdr:row>
      <xdr:rowOff>0</xdr:rowOff>
    </xdr:from>
    <xdr:ext cx="76200" cy="361950"/>
    <xdr:sp macro="" textlink="">
      <xdr:nvSpPr>
        <xdr:cNvPr id="832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88</xdr:col>
      <xdr:colOff>0</xdr:colOff>
      <xdr:row>30</xdr:row>
      <xdr:rowOff>0</xdr:rowOff>
    </xdr:from>
    <xdr:ext cx="76200" cy="361950"/>
    <xdr:sp macro="" textlink="">
      <xdr:nvSpPr>
        <xdr:cNvPr id="832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88</xdr:col>
      <xdr:colOff>0</xdr:colOff>
      <xdr:row>30</xdr:row>
      <xdr:rowOff>0</xdr:rowOff>
    </xdr:from>
    <xdr:ext cx="76200" cy="409575"/>
    <xdr:sp macro="" textlink="">
      <xdr:nvSpPr>
        <xdr:cNvPr id="832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88</xdr:col>
      <xdr:colOff>0</xdr:colOff>
      <xdr:row>30</xdr:row>
      <xdr:rowOff>0</xdr:rowOff>
    </xdr:from>
    <xdr:ext cx="76200" cy="361950"/>
    <xdr:sp macro="" textlink="">
      <xdr:nvSpPr>
        <xdr:cNvPr id="832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88</xdr:col>
      <xdr:colOff>0</xdr:colOff>
      <xdr:row>30</xdr:row>
      <xdr:rowOff>0</xdr:rowOff>
    </xdr:from>
    <xdr:ext cx="76200" cy="361950"/>
    <xdr:sp macro="" textlink="">
      <xdr:nvSpPr>
        <xdr:cNvPr id="832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89</xdr:col>
      <xdr:colOff>0</xdr:colOff>
      <xdr:row>30</xdr:row>
      <xdr:rowOff>0</xdr:rowOff>
    </xdr:from>
    <xdr:ext cx="76200" cy="409575"/>
    <xdr:sp macro="" textlink="">
      <xdr:nvSpPr>
        <xdr:cNvPr id="832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89</xdr:col>
      <xdr:colOff>0</xdr:colOff>
      <xdr:row>30</xdr:row>
      <xdr:rowOff>0</xdr:rowOff>
    </xdr:from>
    <xdr:ext cx="76200" cy="361950"/>
    <xdr:sp macro="" textlink="">
      <xdr:nvSpPr>
        <xdr:cNvPr id="832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89</xdr:col>
      <xdr:colOff>0</xdr:colOff>
      <xdr:row>30</xdr:row>
      <xdr:rowOff>0</xdr:rowOff>
    </xdr:from>
    <xdr:ext cx="76200" cy="361950"/>
    <xdr:sp macro="" textlink="">
      <xdr:nvSpPr>
        <xdr:cNvPr id="833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89</xdr:col>
      <xdr:colOff>0</xdr:colOff>
      <xdr:row>30</xdr:row>
      <xdr:rowOff>0</xdr:rowOff>
    </xdr:from>
    <xdr:ext cx="76200" cy="409575"/>
    <xdr:sp macro="" textlink="">
      <xdr:nvSpPr>
        <xdr:cNvPr id="833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89</xdr:col>
      <xdr:colOff>0</xdr:colOff>
      <xdr:row>30</xdr:row>
      <xdr:rowOff>0</xdr:rowOff>
    </xdr:from>
    <xdr:ext cx="76200" cy="361950"/>
    <xdr:sp macro="" textlink="">
      <xdr:nvSpPr>
        <xdr:cNvPr id="833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89</xdr:col>
      <xdr:colOff>0</xdr:colOff>
      <xdr:row>30</xdr:row>
      <xdr:rowOff>0</xdr:rowOff>
    </xdr:from>
    <xdr:ext cx="76200" cy="361950"/>
    <xdr:sp macro="" textlink="">
      <xdr:nvSpPr>
        <xdr:cNvPr id="833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89</xdr:col>
      <xdr:colOff>0</xdr:colOff>
      <xdr:row>30</xdr:row>
      <xdr:rowOff>0</xdr:rowOff>
    </xdr:from>
    <xdr:ext cx="76200" cy="409575"/>
    <xdr:sp macro="" textlink="">
      <xdr:nvSpPr>
        <xdr:cNvPr id="833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89</xdr:col>
      <xdr:colOff>0</xdr:colOff>
      <xdr:row>30</xdr:row>
      <xdr:rowOff>0</xdr:rowOff>
    </xdr:from>
    <xdr:ext cx="76200" cy="361950"/>
    <xdr:sp macro="" textlink="">
      <xdr:nvSpPr>
        <xdr:cNvPr id="833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89</xdr:col>
      <xdr:colOff>0</xdr:colOff>
      <xdr:row>30</xdr:row>
      <xdr:rowOff>0</xdr:rowOff>
    </xdr:from>
    <xdr:ext cx="76200" cy="361950"/>
    <xdr:sp macro="" textlink="">
      <xdr:nvSpPr>
        <xdr:cNvPr id="833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89</xdr:col>
      <xdr:colOff>0</xdr:colOff>
      <xdr:row>30</xdr:row>
      <xdr:rowOff>0</xdr:rowOff>
    </xdr:from>
    <xdr:ext cx="76200" cy="409575"/>
    <xdr:sp macro="" textlink="">
      <xdr:nvSpPr>
        <xdr:cNvPr id="833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89</xdr:col>
      <xdr:colOff>0</xdr:colOff>
      <xdr:row>30</xdr:row>
      <xdr:rowOff>0</xdr:rowOff>
    </xdr:from>
    <xdr:ext cx="76200" cy="361950"/>
    <xdr:sp macro="" textlink="">
      <xdr:nvSpPr>
        <xdr:cNvPr id="833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89</xdr:col>
      <xdr:colOff>0</xdr:colOff>
      <xdr:row>30</xdr:row>
      <xdr:rowOff>0</xdr:rowOff>
    </xdr:from>
    <xdr:ext cx="76200" cy="361950"/>
    <xdr:sp macro="" textlink="">
      <xdr:nvSpPr>
        <xdr:cNvPr id="833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90</xdr:col>
      <xdr:colOff>0</xdr:colOff>
      <xdr:row>30</xdr:row>
      <xdr:rowOff>0</xdr:rowOff>
    </xdr:from>
    <xdr:ext cx="76200" cy="409575"/>
    <xdr:sp macro="" textlink="">
      <xdr:nvSpPr>
        <xdr:cNvPr id="834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90</xdr:col>
      <xdr:colOff>0</xdr:colOff>
      <xdr:row>30</xdr:row>
      <xdr:rowOff>0</xdr:rowOff>
    </xdr:from>
    <xdr:ext cx="76200" cy="361950"/>
    <xdr:sp macro="" textlink="">
      <xdr:nvSpPr>
        <xdr:cNvPr id="834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90</xdr:col>
      <xdr:colOff>0</xdr:colOff>
      <xdr:row>30</xdr:row>
      <xdr:rowOff>0</xdr:rowOff>
    </xdr:from>
    <xdr:ext cx="76200" cy="361950"/>
    <xdr:sp macro="" textlink="">
      <xdr:nvSpPr>
        <xdr:cNvPr id="834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90</xdr:col>
      <xdr:colOff>0</xdr:colOff>
      <xdr:row>30</xdr:row>
      <xdr:rowOff>0</xdr:rowOff>
    </xdr:from>
    <xdr:ext cx="76200" cy="409575"/>
    <xdr:sp macro="" textlink="">
      <xdr:nvSpPr>
        <xdr:cNvPr id="834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90</xdr:col>
      <xdr:colOff>0</xdr:colOff>
      <xdr:row>30</xdr:row>
      <xdr:rowOff>0</xdr:rowOff>
    </xdr:from>
    <xdr:ext cx="76200" cy="361950"/>
    <xdr:sp macro="" textlink="">
      <xdr:nvSpPr>
        <xdr:cNvPr id="834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90</xdr:col>
      <xdr:colOff>0</xdr:colOff>
      <xdr:row>30</xdr:row>
      <xdr:rowOff>0</xdr:rowOff>
    </xdr:from>
    <xdr:ext cx="76200" cy="361950"/>
    <xdr:sp macro="" textlink="">
      <xdr:nvSpPr>
        <xdr:cNvPr id="834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90</xdr:col>
      <xdr:colOff>0</xdr:colOff>
      <xdr:row>30</xdr:row>
      <xdr:rowOff>0</xdr:rowOff>
    </xdr:from>
    <xdr:ext cx="76200" cy="409575"/>
    <xdr:sp macro="" textlink="">
      <xdr:nvSpPr>
        <xdr:cNvPr id="834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90</xdr:col>
      <xdr:colOff>0</xdr:colOff>
      <xdr:row>30</xdr:row>
      <xdr:rowOff>0</xdr:rowOff>
    </xdr:from>
    <xdr:ext cx="76200" cy="361950"/>
    <xdr:sp macro="" textlink="">
      <xdr:nvSpPr>
        <xdr:cNvPr id="834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90</xdr:col>
      <xdr:colOff>0</xdr:colOff>
      <xdr:row>30</xdr:row>
      <xdr:rowOff>0</xdr:rowOff>
    </xdr:from>
    <xdr:ext cx="76200" cy="361950"/>
    <xdr:sp macro="" textlink="">
      <xdr:nvSpPr>
        <xdr:cNvPr id="834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90</xdr:col>
      <xdr:colOff>0</xdr:colOff>
      <xdr:row>30</xdr:row>
      <xdr:rowOff>0</xdr:rowOff>
    </xdr:from>
    <xdr:ext cx="76200" cy="409575"/>
    <xdr:sp macro="" textlink="">
      <xdr:nvSpPr>
        <xdr:cNvPr id="834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90</xdr:col>
      <xdr:colOff>0</xdr:colOff>
      <xdr:row>30</xdr:row>
      <xdr:rowOff>0</xdr:rowOff>
    </xdr:from>
    <xdr:ext cx="76200" cy="361950"/>
    <xdr:sp macro="" textlink="">
      <xdr:nvSpPr>
        <xdr:cNvPr id="835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90</xdr:col>
      <xdr:colOff>0</xdr:colOff>
      <xdr:row>30</xdr:row>
      <xdr:rowOff>0</xdr:rowOff>
    </xdr:from>
    <xdr:ext cx="76200" cy="361950"/>
    <xdr:sp macro="" textlink="">
      <xdr:nvSpPr>
        <xdr:cNvPr id="835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91</xdr:col>
      <xdr:colOff>0</xdr:colOff>
      <xdr:row>30</xdr:row>
      <xdr:rowOff>0</xdr:rowOff>
    </xdr:from>
    <xdr:ext cx="76200" cy="409575"/>
    <xdr:sp macro="" textlink="">
      <xdr:nvSpPr>
        <xdr:cNvPr id="835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91</xdr:col>
      <xdr:colOff>0</xdr:colOff>
      <xdr:row>30</xdr:row>
      <xdr:rowOff>0</xdr:rowOff>
    </xdr:from>
    <xdr:ext cx="76200" cy="361950"/>
    <xdr:sp macro="" textlink="">
      <xdr:nvSpPr>
        <xdr:cNvPr id="835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91</xdr:col>
      <xdr:colOff>0</xdr:colOff>
      <xdr:row>30</xdr:row>
      <xdr:rowOff>0</xdr:rowOff>
    </xdr:from>
    <xdr:ext cx="76200" cy="361950"/>
    <xdr:sp macro="" textlink="">
      <xdr:nvSpPr>
        <xdr:cNvPr id="835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91</xdr:col>
      <xdr:colOff>0</xdr:colOff>
      <xdr:row>30</xdr:row>
      <xdr:rowOff>0</xdr:rowOff>
    </xdr:from>
    <xdr:ext cx="76200" cy="409575"/>
    <xdr:sp macro="" textlink="">
      <xdr:nvSpPr>
        <xdr:cNvPr id="835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91</xdr:col>
      <xdr:colOff>0</xdr:colOff>
      <xdr:row>30</xdr:row>
      <xdr:rowOff>0</xdr:rowOff>
    </xdr:from>
    <xdr:ext cx="76200" cy="361950"/>
    <xdr:sp macro="" textlink="">
      <xdr:nvSpPr>
        <xdr:cNvPr id="835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91</xdr:col>
      <xdr:colOff>0</xdr:colOff>
      <xdr:row>30</xdr:row>
      <xdr:rowOff>0</xdr:rowOff>
    </xdr:from>
    <xdr:ext cx="76200" cy="361950"/>
    <xdr:sp macro="" textlink="">
      <xdr:nvSpPr>
        <xdr:cNvPr id="835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91</xdr:col>
      <xdr:colOff>0</xdr:colOff>
      <xdr:row>30</xdr:row>
      <xdr:rowOff>0</xdr:rowOff>
    </xdr:from>
    <xdr:ext cx="76200" cy="409575"/>
    <xdr:sp macro="" textlink="">
      <xdr:nvSpPr>
        <xdr:cNvPr id="835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91</xdr:col>
      <xdr:colOff>0</xdr:colOff>
      <xdr:row>30</xdr:row>
      <xdr:rowOff>0</xdr:rowOff>
    </xdr:from>
    <xdr:ext cx="76200" cy="361950"/>
    <xdr:sp macro="" textlink="">
      <xdr:nvSpPr>
        <xdr:cNvPr id="835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91</xdr:col>
      <xdr:colOff>0</xdr:colOff>
      <xdr:row>30</xdr:row>
      <xdr:rowOff>0</xdr:rowOff>
    </xdr:from>
    <xdr:ext cx="76200" cy="361950"/>
    <xdr:sp macro="" textlink="">
      <xdr:nvSpPr>
        <xdr:cNvPr id="836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91</xdr:col>
      <xdr:colOff>0</xdr:colOff>
      <xdr:row>30</xdr:row>
      <xdr:rowOff>0</xdr:rowOff>
    </xdr:from>
    <xdr:ext cx="76200" cy="409575"/>
    <xdr:sp macro="" textlink="">
      <xdr:nvSpPr>
        <xdr:cNvPr id="836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91</xdr:col>
      <xdr:colOff>0</xdr:colOff>
      <xdr:row>30</xdr:row>
      <xdr:rowOff>0</xdr:rowOff>
    </xdr:from>
    <xdr:ext cx="76200" cy="361950"/>
    <xdr:sp macro="" textlink="">
      <xdr:nvSpPr>
        <xdr:cNvPr id="836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91</xdr:col>
      <xdr:colOff>0</xdr:colOff>
      <xdr:row>30</xdr:row>
      <xdr:rowOff>0</xdr:rowOff>
    </xdr:from>
    <xdr:ext cx="76200" cy="361950"/>
    <xdr:sp macro="" textlink="">
      <xdr:nvSpPr>
        <xdr:cNvPr id="836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92</xdr:col>
      <xdr:colOff>0</xdr:colOff>
      <xdr:row>30</xdr:row>
      <xdr:rowOff>0</xdr:rowOff>
    </xdr:from>
    <xdr:ext cx="76200" cy="409575"/>
    <xdr:sp macro="" textlink="">
      <xdr:nvSpPr>
        <xdr:cNvPr id="836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92</xdr:col>
      <xdr:colOff>0</xdr:colOff>
      <xdr:row>30</xdr:row>
      <xdr:rowOff>0</xdr:rowOff>
    </xdr:from>
    <xdr:ext cx="76200" cy="361950"/>
    <xdr:sp macro="" textlink="">
      <xdr:nvSpPr>
        <xdr:cNvPr id="836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92</xdr:col>
      <xdr:colOff>0</xdr:colOff>
      <xdr:row>30</xdr:row>
      <xdr:rowOff>0</xdr:rowOff>
    </xdr:from>
    <xdr:ext cx="76200" cy="361950"/>
    <xdr:sp macro="" textlink="">
      <xdr:nvSpPr>
        <xdr:cNvPr id="836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92</xdr:col>
      <xdr:colOff>0</xdr:colOff>
      <xdr:row>30</xdr:row>
      <xdr:rowOff>0</xdr:rowOff>
    </xdr:from>
    <xdr:ext cx="76200" cy="409575"/>
    <xdr:sp macro="" textlink="">
      <xdr:nvSpPr>
        <xdr:cNvPr id="836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92</xdr:col>
      <xdr:colOff>0</xdr:colOff>
      <xdr:row>30</xdr:row>
      <xdr:rowOff>0</xdr:rowOff>
    </xdr:from>
    <xdr:ext cx="76200" cy="361950"/>
    <xdr:sp macro="" textlink="">
      <xdr:nvSpPr>
        <xdr:cNvPr id="836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92</xdr:col>
      <xdr:colOff>0</xdr:colOff>
      <xdr:row>30</xdr:row>
      <xdr:rowOff>0</xdr:rowOff>
    </xdr:from>
    <xdr:ext cx="76200" cy="361950"/>
    <xdr:sp macro="" textlink="">
      <xdr:nvSpPr>
        <xdr:cNvPr id="836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92</xdr:col>
      <xdr:colOff>0</xdr:colOff>
      <xdr:row>30</xdr:row>
      <xdr:rowOff>0</xdr:rowOff>
    </xdr:from>
    <xdr:ext cx="76200" cy="409575"/>
    <xdr:sp macro="" textlink="">
      <xdr:nvSpPr>
        <xdr:cNvPr id="837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92</xdr:col>
      <xdr:colOff>0</xdr:colOff>
      <xdr:row>30</xdr:row>
      <xdr:rowOff>0</xdr:rowOff>
    </xdr:from>
    <xdr:ext cx="76200" cy="361950"/>
    <xdr:sp macro="" textlink="">
      <xdr:nvSpPr>
        <xdr:cNvPr id="837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92</xdr:col>
      <xdr:colOff>0</xdr:colOff>
      <xdr:row>30</xdr:row>
      <xdr:rowOff>0</xdr:rowOff>
    </xdr:from>
    <xdr:ext cx="76200" cy="361950"/>
    <xdr:sp macro="" textlink="">
      <xdr:nvSpPr>
        <xdr:cNvPr id="837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92</xdr:col>
      <xdr:colOff>0</xdr:colOff>
      <xdr:row>30</xdr:row>
      <xdr:rowOff>0</xdr:rowOff>
    </xdr:from>
    <xdr:ext cx="76200" cy="409575"/>
    <xdr:sp macro="" textlink="">
      <xdr:nvSpPr>
        <xdr:cNvPr id="837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92</xdr:col>
      <xdr:colOff>0</xdr:colOff>
      <xdr:row>30</xdr:row>
      <xdr:rowOff>0</xdr:rowOff>
    </xdr:from>
    <xdr:ext cx="76200" cy="361950"/>
    <xdr:sp macro="" textlink="">
      <xdr:nvSpPr>
        <xdr:cNvPr id="837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92</xdr:col>
      <xdr:colOff>0</xdr:colOff>
      <xdr:row>30</xdr:row>
      <xdr:rowOff>0</xdr:rowOff>
    </xdr:from>
    <xdr:ext cx="76200" cy="361950"/>
    <xdr:sp macro="" textlink="">
      <xdr:nvSpPr>
        <xdr:cNvPr id="837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93</xdr:col>
      <xdr:colOff>0</xdr:colOff>
      <xdr:row>30</xdr:row>
      <xdr:rowOff>0</xdr:rowOff>
    </xdr:from>
    <xdr:ext cx="76200" cy="409575"/>
    <xdr:sp macro="" textlink="">
      <xdr:nvSpPr>
        <xdr:cNvPr id="837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93</xdr:col>
      <xdr:colOff>0</xdr:colOff>
      <xdr:row>30</xdr:row>
      <xdr:rowOff>0</xdr:rowOff>
    </xdr:from>
    <xdr:ext cx="76200" cy="361950"/>
    <xdr:sp macro="" textlink="">
      <xdr:nvSpPr>
        <xdr:cNvPr id="837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93</xdr:col>
      <xdr:colOff>0</xdr:colOff>
      <xdr:row>30</xdr:row>
      <xdr:rowOff>0</xdr:rowOff>
    </xdr:from>
    <xdr:ext cx="76200" cy="361950"/>
    <xdr:sp macro="" textlink="">
      <xdr:nvSpPr>
        <xdr:cNvPr id="837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93</xdr:col>
      <xdr:colOff>0</xdr:colOff>
      <xdr:row>30</xdr:row>
      <xdr:rowOff>0</xdr:rowOff>
    </xdr:from>
    <xdr:ext cx="76200" cy="409575"/>
    <xdr:sp macro="" textlink="">
      <xdr:nvSpPr>
        <xdr:cNvPr id="837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93</xdr:col>
      <xdr:colOff>0</xdr:colOff>
      <xdr:row>30</xdr:row>
      <xdr:rowOff>0</xdr:rowOff>
    </xdr:from>
    <xdr:ext cx="76200" cy="361950"/>
    <xdr:sp macro="" textlink="">
      <xdr:nvSpPr>
        <xdr:cNvPr id="838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93</xdr:col>
      <xdr:colOff>0</xdr:colOff>
      <xdr:row>30</xdr:row>
      <xdr:rowOff>0</xdr:rowOff>
    </xdr:from>
    <xdr:ext cx="76200" cy="361950"/>
    <xdr:sp macro="" textlink="">
      <xdr:nvSpPr>
        <xdr:cNvPr id="838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93</xdr:col>
      <xdr:colOff>0</xdr:colOff>
      <xdr:row>30</xdr:row>
      <xdr:rowOff>0</xdr:rowOff>
    </xdr:from>
    <xdr:ext cx="76200" cy="409575"/>
    <xdr:sp macro="" textlink="">
      <xdr:nvSpPr>
        <xdr:cNvPr id="838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93</xdr:col>
      <xdr:colOff>0</xdr:colOff>
      <xdr:row>30</xdr:row>
      <xdr:rowOff>0</xdr:rowOff>
    </xdr:from>
    <xdr:ext cx="76200" cy="361950"/>
    <xdr:sp macro="" textlink="">
      <xdr:nvSpPr>
        <xdr:cNvPr id="838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93</xdr:col>
      <xdr:colOff>0</xdr:colOff>
      <xdr:row>30</xdr:row>
      <xdr:rowOff>0</xdr:rowOff>
    </xdr:from>
    <xdr:ext cx="76200" cy="361950"/>
    <xdr:sp macro="" textlink="">
      <xdr:nvSpPr>
        <xdr:cNvPr id="838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93</xdr:col>
      <xdr:colOff>0</xdr:colOff>
      <xdr:row>30</xdr:row>
      <xdr:rowOff>0</xdr:rowOff>
    </xdr:from>
    <xdr:ext cx="76200" cy="409575"/>
    <xdr:sp macro="" textlink="">
      <xdr:nvSpPr>
        <xdr:cNvPr id="838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93</xdr:col>
      <xdr:colOff>0</xdr:colOff>
      <xdr:row>30</xdr:row>
      <xdr:rowOff>0</xdr:rowOff>
    </xdr:from>
    <xdr:ext cx="76200" cy="361950"/>
    <xdr:sp macro="" textlink="">
      <xdr:nvSpPr>
        <xdr:cNvPr id="838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93</xdr:col>
      <xdr:colOff>0</xdr:colOff>
      <xdr:row>30</xdr:row>
      <xdr:rowOff>0</xdr:rowOff>
    </xdr:from>
    <xdr:ext cx="76200" cy="361950"/>
    <xdr:sp macro="" textlink="">
      <xdr:nvSpPr>
        <xdr:cNvPr id="838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94</xdr:col>
      <xdr:colOff>0</xdr:colOff>
      <xdr:row>30</xdr:row>
      <xdr:rowOff>0</xdr:rowOff>
    </xdr:from>
    <xdr:ext cx="76200" cy="409575"/>
    <xdr:sp macro="" textlink="">
      <xdr:nvSpPr>
        <xdr:cNvPr id="838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94</xdr:col>
      <xdr:colOff>0</xdr:colOff>
      <xdr:row>30</xdr:row>
      <xdr:rowOff>0</xdr:rowOff>
    </xdr:from>
    <xdr:ext cx="76200" cy="361950"/>
    <xdr:sp macro="" textlink="">
      <xdr:nvSpPr>
        <xdr:cNvPr id="838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94</xdr:col>
      <xdr:colOff>0</xdr:colOff>
      <xdr:row>30</xdr:row>
      <xdr:rowOff>0</xdr:rowOff>
    </xdr:from>
    <xdr:ext cx="76200" cy="361950"/>
    <xdr:sp macro="" textlink="">
      <xdr:nvSpPr>
        <xdr:cNvPr id="839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94</xdr:col>
      <xdr:colOff>0</xdr:colOff>
      <xdr:row>30</xdr:row>
      <xdr:rowOff>0</xdr:rowOff>
    </xdr:from>
    <xdr:ext cx="76200" cy="409575"/>
    <xdr:sp macro="" textlink="">
      <xdr:nvSpPr>
        <xdr:cNvPr id="839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94</xdr:col>
      <xdr:colOff>0</xdr:colOff>
      <xdr:row>30</xdr:row>
      <xdr:rowOff>0</xdr:rowOff>
    </xdr:from>
    <xdr:ext cx="76200" cy="361950"/>
    <xdr:sp macro="" textlink="">
      <xdr:nvSpPr>
        <xdr:cNvPr id="839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94</xdr:col>
      <xdr:colOff>0</xdr:colOff>
      <xdr:row>30</xdr:row>
      <xdr:rowOff>0</xdr:rowOff>
    </xdr:from>
    <xdr:ext cx="76200" cy="361950"/>
    <xdr:sp macro="" textlink="">
      <xdr:nvSpPr>
        <xdr:cNvPr id="839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94</xdr:col>
      <xdr:colOff>0</xdr:colOff>
      <xdr:row>30</xdr:row>
      <xdr:rowOff>0</xdr:rowOff>
    </xdr:from>
    <xdr:ext cx="76200" cy="409575"/>
    <xdr:sp macro="" textlink="">
      <xdr:nvSpPr>
        <xdr:cNvPr id="839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94</xdr:col>
      <xdr:colOff>0</xdr:colOff>
      <xdr:row>30</xdr:row>
      <xdr:rowOff>0</xdr:rowOff>
    </xdr:from>
    <xdr:ext cx="76200" cy="361950"/>
    <xdr:sp macro="" textlink="">
      <xdr:nvSpPr>
        <xdr:cNvPr id="839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94</xdr:col>
      <xdr:colOff>0</xdr:colOff>
      <xdr:row>30</xdr:row>
      <xdr:rowOff>0</xdr:rowOff>
    </xdr:from>
    <xdr:ext cx="76200" cy="361950"/>
    <xdr:sp macro="" textlink="">
      <xdr:nvSpPr>
        <xdr:cNvPr id="839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94</xdr:col>
      <xdr:colOff>0</xdr:colOff>
      <xdr:row>30</xdr:row>
      <xdr:rowOff>0</xdr:rowOff>
    </xdr:from>
    <xdr:ext cx="76200" cy="409575"/>
    <xdr:sp macro="" textlink="">
      <xdr:nvSpPr>
        <xdr:cNvPr id="839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94</xdr:col>
      <xdr:colOff>0</xdr:colOff>
      <xdr:row>30</xdr:row>
      <xdr:rowOff>0</xdr:rowOff>
    </xdr:from>
    <xdr:ext cx="76200" cy="361950"/>
    <xdr:sp macro="" textlink="">
      <xdr:nvSpPr>
        <xdr:cNvPr id="839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94</xdr:col>
      <xdr:colOff>0</xdr:colOff>
      <xdr:row>30</xdr:row>
      <xdr:rowOff>0</xdr:rowOff>
    </xdr:from>
    <xdr:ext cx="76200" cy="361950"/>
    <xdr:sp macro="" textlink="">
      <xdr:nvSpPr>
        <xdr:cNvPr id="839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95</xdr:col>
      <xdr:colOff>0</xdr:colOff>
      <xdr:row>30</xdr:row>
      <xdr:rowOff>0</xdr:rowOff>
    </xdr:from>
    <xdr:ext cx="76200" cy="409575"/>
    <xdr:sp macro="" textlink="">
      <xdr:nvSpPr>
        <xdr:cNvPr id="840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95</xdr:col>
      <xdr:colOff>0</xdr:colOff>
      <xdr:row>30</xdr:row>
      <xdr:rowOff>0</xdr:rowOff>
    </xdr:from>
    <xdr:ext cx="76200" cy="361950"/>
    <xdr:sp macro="" textlink="">
      <xdr:nvSpPr>
        <xdr:cNvPr id="840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95</xdr:col>
      <xdr:colOff>0</xdr:colOff>
      <xdr:row>30</xdr:row>
      <xdr:rowOff>0</xdr:rowOff>
    </xdr:from>
    <xdr:ext cx="76200" cy="361950"/>
    <xdr:sp macro="" textlink="">
      <xdr:nvSpPr>
        <xdr:cNvPr id="840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95</xdr:col>
      <xdr:colOff>0</xdr:colOff>
      <xdr:row>30</xdr:row>
      <xdr:rowOff>0</xdr:rowOff>
    </xdr:from>
    <xdr:ext cx="76200" cy="409575"/>
    <xdr:sp macro="" textlink="">
      <xdr:nvSpPr>
        <xdr:cNvPr id="840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95</xdr:col>
      <xdr:colOff>0</xdr:colOff>
      <xdr:row>30</xdr:row>
      <xdr:rowOff>0</xdr:rowOff>
    </xdr:from>
    <xdr:ext cx="76200" cy="361950"/>
    <xdr:sp macro="" textlink="">
      <xdr:nvSpPr>
        <xdr:cNvPr id="840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95</xdr:col>
      <xdr:colOff>0</xdr:colOff>
      <xdr:row>30</xdr:row>
      <xdr:rowOff>0</xdr:rowOff>
    </xdr:from>
    <xdr:ext cx="76200" cy="361950"/>
    <xdr:sp macro="" textlink="">
      <xdr:nvSpPr>
        <xdr:cNvPr id="840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95</xdr:col>
      <xdr:colOff>0</xdr:colOff>
      <xdr:row>30</xdr:row>
      <xdr:rowOff>0</xdr:rowOff>
    </xdr:from>
    <xdr:ext cx="76200" cy="409575"/>
    <xdr:sp macro="" textlink="">
      <xdr:nvSpPr>
        <xdr:cNvPr id="840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95</xdr:col>
      <xdr:colOff>0</xdr:colOff>
      <xdr:row>30</xdr:row>
      <xdr:rowOff>0</xdr:rowOff>
    </xdr:from>
    <xdr:ext cx="76200" cy="361950"/>
    <xdr:sp macro="" textlink="">
      <xdr:nvSpPr>
        <xdr:cNvPr id="840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95</xdr:col>
      <xdr:colOff>0</xdr:colOff>
      <xdr:row>30</xdr:row>
      <xdr:rowOff>0</xdr:rowOff>
    </xdr:from>
    <xdr:ext cx="76200" cy="361950"/>
    <xdr:sp macro="" textlink="">
      <xdr:nvSpPr>
        <xdr:cNvPr id="840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95</xdr:col>
      <xdr:colOff>0</xdr:colOff>
      <xdr:row>30</xdr:row>
      <xdr:rowOff>0</xdr:rowOff>
    </xdr:from>
    <xdr:ext cx="76200" cy="409575"/>
    <xdr:sp macro="" textlink="">
      <xdr:nvSpPr>
        <xdr:cNvPr id="840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95</xdr:col>
      <xdr:colOff>0</xdr:colOff>
      <xdr:row>30</xdr:row>
      <xdr:rowOff>0</xdr:rowOff>
    </xdr:from>
    <xdr:ext cx="76200" cy="361950"/>
    <xdr:sp macro="" textlink="">
      <xdr:nvSpPr>
        <xdr:cNvPr id="841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95</xdr:col>
      <xdr:colOff>0</xdr:colOff>
      <xdr:row>30</xdr:row>
      <xdr:rowOff>0</xdr:rowOff>
    </xdr:from>
    <xdr:ext cx="76200" cy="361950"/>
    <xdr:sp macro="" textlink="">
      <xdr:nvSpPr>
        <xdr:cNvPr id="841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96</xdr:col>
      <xdr:colOff>0</xdr:colOff>
      <xdr:row>30</xdr:row>
      <xdr:rowOff>0</xdr:rowOff>
    </xdr:from>
    <xdr:ext cx="76200" cy="409575"/>
    <xdr:sp macro="" textlink="">
      <xdr:nvSpPr>
        <xdr:cNvPr id="841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96</xdr:col>
      <xdr:colOff>0</xdr:colOff>
      <xdr:row>30</xdr:row>
      <xdr:rowOff>0</xdr:rowOff>
    </xdr:from>
    <xdr:ext cx="76200" cy="361950"/>
    <xdr:sp macro="" textlink="">
      <xdr:nvSpPr>
        <xdr:cNvPr id="841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96</xdr:col>
      <xdr:colOff>0</xdr:colOff>
      <xdr:row>30</xdr:row>
      <xdr:rowOff>0</xdr:rowOff>
    </xdr:from>
    <xdr:ext cx="76200" cy="361950"/>
    <xdr:sp macro="" textlink="">
      <xdr:nvSpPr>
        <xdr:cNvPr id="841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96</xdr:col>
      <xdr:colOff>0</xdr:colOff>
      <xdr:row>30</xdr:row>
      <xdr:rowOff>0</xdr:rowOff>
    </xdr:from>
    <xdr:ext cx="76200" cy="409575"/>
    <xdr:sp macro="" textlink="">
      <xdr:nvSpPr>
        <xdr:cNvPr id="891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96</xdr:col>
      <xdr:colOff>0</xdr:colOff>
      <xdr:row>30</xdr:row>
      <xdr:rowOff>0</xdr:rowOff>
    </xdr:from>
    <xdr:ext cx="76200" cy="361950"/>
    <xdr:sp macro="" textlink="">
      <xdr:nvSpPr>
        <xdr:cNvPr id="891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96</xdr:col>
      <xdr:colOff>0</xdr:colOff>
      <xdr:row>30</xdr:row>
      <xdr:rowOff>0</xdr:rowOff>
    </xdr:from>
    <xdr:ext cx="76200" cy="361950"/>
    <xdr:sp macro="" textlink="">
      <xdr:nvSpPr>
        <xdr:cNvPr id="891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96</xdr:col>
      <xdr:colOff>0</xdr:colOff>
      <xdr:row>30</xdr:row>
      <xdr:rowOff>0</xdr:rowOff>
    </xdr:from>
    <xdr:ext cx="76200" cy="409575"/>
    <xdr:sp macro="" textlink="">
      <xdr:nvSpPr>
        <xdr:cNvPr id="891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96</xdr:col>
      <xdr:colOff>0</xdr:colOff>
      <xdr:row>30</xdr:row>
      <xdr:rowOff>0</xdr:rowOff>
    </xdr:from>
    <xdr:ext cx="76200" cy="361950"/>
    <xdr:sp macro="" textlink="">
      <xdr:nvSpPr>
        <xdr:cNvPr id="892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96</xdr:col>
      <xdr:colOff>0</xdr:colOff>
      <xdr:row>30</xdr:row>
      <xdr:rowOff>0</xdr:rowOff>
    </xdr:from>
    <xdr:ext cx="76200" cy="361950"/>
    <xdr:sp macro="" textlink="">
      <xdr:nvSpPr>
        <xdr:cNvPr id="892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96</xdr:col>
      <xdr:colOff>0</xdr:colOff>
      <xdr:row>30</xdr:row>
      <xdr:rowOff>0</xdr:rowOff>
    </xdr:from>
    <xdr:ext cx="76200" cy="409575"/>
    <xdr:sp macro="" textlink="">
      <xdr:nvSpPr>
        <xdr:cNvPr id="892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96</xdr:col>
      <xdr:colOff>0</xdr:colOff>
      <xdr:row>30</xdr:row>
      <xdr:rowOff>0</xdr:rowOff>
    </xdr:from>
    <xdr:ext cx="76200" cy="361950"/>
    <xdr:sp macro="" textlink="">
      <xdr:nvSpPr>
        <xdr:cNvPr id="892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96</xdr:col>
      <xdr:colOff>0</xdr:colOff>
      <xdr:row>30</xdr:row>
      <xdr:rowOff>0</xdr:rowOff>
    </xdr:from>
    <xdr:ext cx="76200" cy="361950"/>
    <xdr:sp macro="" textlink="">
      <xdr:nvSpPr>
        <xdr:cNvPr id="892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97</xdr:col>
      <xdr:colOff>0</xdr:colOff>
      <xdr:row>30</xdr:row>
      <xdr:rowOff>0</xdr:rowOff>
    </xdr:from>
    <xdr:ext cx="76200" cy="409575"/>
    <xdr:sp macro="" textlink="">
      <xdr:nvSpPr>
        <xdr:cNvPr id="892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97</xdr:col>
      <xdr:colOff>0</xdr:colOff>
      <xdr:row>30</xdr:row>
      <xdr:rowOff>0</xdr:rowOff>
    </xdr:from>
    <xdr:ext cx="76200" cy="361950"/>
    <xdr:sp macro="" textlink="">
      <xdr:nvSpPr>
        <xdr:cNvPr id="892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97</xdr:col>
      <xdr:colOff>0</xdr:colOff>
      <xdr:row>30</xdr:row>
      <xdr:rowOff>0</xdr:rowOff>
    </xdr:from>
    <xdr:ext cx="76200" cy="361950"/>
    <xdr:sp macro="" textlink="">
      <xdr:nvSpPr>
        <xdr:cNvPr id="892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97</xdr:col>
      <xdr:colOff>0</xdr:colOff>
      <xdr:row>30</xdr:row>
      <xdr:rowOff>0</xdr:rowOff>
    </xdr:from>
    <xdr:ext cx="76200" cy="409575"/>
    <xdr:sp macro="" textlink="">
      <xdr:nvSpPr>
        <xdr:cNvPr id="892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97</xdr:col>
      <xdr:colOff>0</xdr:colOff>
      <xdr:row>30</xdr:row>
      <xdr:rowOff>0</xdr:rowOff>
    </xdr:from>
    <xdr:ext cx="76200" cy="361950"/>
    <xdr:sp macro="" textlink="">
      <xdr:nvSpPr>
        <xdr:cNvPr id="892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97</xdr:col>
      <xdr:colOff>0</xdr:colOff>
      <xdr:row>30</xdr:row>
      <xdr:rowOff>0</xdr:rowOff>
    </xdr:from>
    <xdr:ext cx="76200" cy="361950"/>
    <xdr:sp macro="" textlink="">
      <xdr:nvSpPr>
        <xdr:cNvPr id="893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97</xdr:col>
      <xdr:colOff>0</xdr:colOff>
      <xdr:row>30</xdr:row>
      <xdr:rowOff>0</xdr:rowOff>
    </xdr:from>
    <xdr:ext cx="76200" cy="409575"/>
    <xdr:sp macro="" textlink="">
      <xdr:nvSpPr>
        <xdr:cNvPr id="893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97</xdr:col>
      <xdr:colOff>0</xdr:colOff>
      <xdr:row>30</xdr:row>
      <xdr:rowOff>0</xdr:rowOff>
    </xdr:from>
    <xdr:ext cx="76200" cy="361950"/>
    <xdr:sp macro="" textlink="">
      <xdr:nvSpPr>
        <xdr:cNvPr id="893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97</xdr:col>
      <xdr:colOff>0</xdr:colOff>
      <xdr:row>30</xdr:row>
      <xdr:rowOff>0</xdr:rowOff>
    </xdr:from>
    <xdr:ext cx="76200" cy="361950"/>
    <xdr:sp macro="" textlink="">
      <xdr:nvSpPr>
        <xdr:cNvPr id="893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97</xdr:col>
      <xdr:colOff>0</xdr:colOff>
      <xdr:row>30</xdr:row>
      <xdr:rowOff>0</xdr:rowOff>
    </xdr:from>
    <xdr:ext cx="76200" cy="409575"/>
    <xdr:sp macro="" textlink="">
      <xdr:nvSpPr>
        <xdr:cNvPr id="893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97</xdr:col>
      <xdr:colOff>0</xdr:colOff>
      <xdr:row>30</xdr:row>
      <xdr:rowOff>0</xdr:rowOff>
    </xdr:from>
    <xdr:ext cx="76200" cy="361950"/>
    <xdr:sp macro="" textlink="">
      <xdr:nvSpPr>
        <xdr:cNvPr id="893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97</xdr:col>
      <xdr:colOff>0</xdr:colOff>
      <xdr:row>30</xdr:row>
      <xdr:rowOff>0</xdr:rowOff>
    </xdr:from>
    <xdr:ext cx="76200" cy="361950"/>
    <xdr:sp macro="" textlink="">
      <xdr:nvSpPr>
        <xdr:cNvPr id="893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98</xdr:col>
      <xdr:colOff>0</xdr:colOff>
      <xdr:row>30</xdr:row>
      <xdr:rowOff>0</xdr:rowOff>
    </xdr:from>
    <xdr:ext cx="76200" cy="409575"/>
    <xdr:sp macro="" textlink="">
      <xdr:nvSpPr>
        <xdr:cNvPr id="893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98</xdr:col>
      <xdr:colOff>0</xdr:colOff>
      <xdr:row>30</xdr:row>
      <xdr:rowOff>0</xdr:rowOff>
    </xdr:from>
    <xdr:ext cx="76200" cy="361950"/>
    <xdr:sp macro="" textlink="">
      <xdr:nvSpPr>
        <xdr:cNvPr id="893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98</xdr:col>
      <xdr:colOff>0</xdr:colOff>
      <xdr:row>30</xdr:row>
      <xdr:rowOff>0</xdr:rowOff>
    </xdr:from>
    <xdr:ext cx="76200" cy="361950"/>
    <xdr:sp macro="" textlink="">
      <xdr:nvSpPr>
        <xdr:cNvPr id="893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98</xdr:col>
      <xdr:colOff>0</xdr:colOff>
      <xdr:row>30</xdr:row>
      <xdr:rowOff>0</xdr:rowOff>
    </xdr:from>
    <xdr:ext cx="76200" cy="409575"/>
    <xdr:sp macro="" textlink="">
      <xdr:nvSpPr>
        <xdr:cNvPr id="894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98</xdr:col>
      <xdr:colOff>0</xdr:colOff>
      <xdr:row>30</xdr:row>
      <xdr:rowOff>0</xdr:rowOff>
    </xdr:from>
    <xdr:ext cx="76200" cy="361950"/>
    <xdr:sp macro="" textlink="">
      <xdr:nvSpPr>
        <xdr:cNvPr id="894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98</xdr:col>
      <xdr:colOff>0</xdr:colOff>
      <xdr:row>30</xdr:row>
      <xdr:rowOff>0</xdr:rowOff>
    </xdr:from>
    <xdr:ext cx="76200" cy="361950"/>
    <xdr:sp macro="" textlink="">
      <xdr:nvSpPr>
        <xdr:cNvPr id="894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98</xdr:col>
      <xdr:colOff>0</xdr:colOff>
      <xdr:row>30</xdr:row>
      <xdr:rowOff>0</xdr:rowOff>
    </xdr:from>
    <xdr:ext cx="76200" cy="409575"/>
    <xdr:sp macro="" textlink="">
      <xdr:nvSpPr>
        <xdr:cNvPr id="894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98</xdr:col>
      <xdr:colOff>0</xdr:colOff>
      <xdr:row>30</xdr:row>
      <xdr:rowOff>0</xdr:rowOff>
    </xdr:from>
    <xdr:ext cx="76200" cy="361950"/>
    <xdr:sp macro="" textlink="">
      <xdr:nvSpPr>
        <xdr:cNvPr id="894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98</xdr:col>
      <xdr:colOff>0</xdr:colOff>
      <xdr:row>30</xdr:row>
      <xdr:rowOff>0</xdr:rowOff>
    </xdr:from>
    <xdr:ext cx="76200" cy="361950"/>
    <xdr:sp macro="" textlink="">
      <xdr:nvSpPr>
        <xdr:cNvPr id="894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98</xdr:col>
      <xdr:colOff>0</xdr:colOff>
      <xdr:row>30</xdr:row>
      <xdr:rowOff>0</xdr:rowOff>
    </xdr:from>
    <xdr:ext cx="76200" cy="409575"/>
    <xdr:sp macro="" textlink="">
      <xdr:nvSpPr>
        <xdr:cNvPr id="894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98</xdr:col>
      <xdr:colOff>0</xdr:colOff>
      <xdr:row>30</xdr:row>
      <xdr:rowOff>0</xdr:rowOff>
    </xdr:from>
    <xdr:ext cx="76200" cy="361950"/>
    <xdr:sp macro="" textlink="">
      <xdr:nvSpPr>
        <xdr:cNvPr id="894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98</xdr:col>
      <xdr:colOff>0</xdr:colOff>
      <xdr:row>30</xdr:row>
      <xdr:rowOff>0</xdr:rowOff>
    </xdr:from>
    <xdr:ext cx="76200" cy="361950"/>
    <xdr:sp macro="" textlink="">
      <xdr:nvSpPr>
        <xdr:cNvPr id="894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99</xdr:col>
      <xdr:colOff>0</xdr:colOff>
      <xdr:row>30</xdr:row>
      <xdr:rowOff>0</xdr:rowOff>
    </xdr:from>
    <xdr:ext cx="76200" cy="409575"/>
    <xdr:sp macro="" textlink="">
      <xdr:nvSpPr>
        <xdr:cNvPr id="894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99</xdr:col>
      <xdr:colOff>0</xdr:colOff>
      <xdr:row>30</xdr:row>
      <xdr:rowOff>0</xdr:rowOff>
    </xdr:from>
    <xdr:ext cx="76200" cy="361950"/>
    <xdr:sp macro="" textlink="">
      <xdr:nvSpPr>
        <xdr:cNvPr id="895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99</xdr:col>
      <xdr:colOff>0</xdr:colOff>
      <xdr:row>30</xdr:row>
      <xdr:rowOff>0</xdr:rowOff>
    </xdr:from>
    <xdr:ext cx="76200" cy="361950"/>
    <xdr:sp macro="" textlink="">
      <xdr:nvSpPr>
        <xdr:cNvPr id="895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99</xdr:col>
      <xdr:colOff>0</xdr:colOff>
      <xdr:row>30</xdr:row>
      <xdr:rowOff>0</xdr:rowOff>
    </xdr:from>
    <xdr:ext cx="76200" cy="409575"/>
    <xdr:sp macro="" textlink="">
      <xdr:nvSpPr>
        <xdr:cNvPr id="895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99</xdr:col>
      <xdr:colOff>0</xdr:colOff>
      <xdr:row>30</xdr:row>
      <xdr:rowOff>0</xdr:rowOff>
    </xdr:from>
    <xdr:ext cx="76200" cy="361950"/>
    <xdr:sp macro="" textlink="">
      <xdr:nvSpPr>
        <xdr:cNvPr id="895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99</xdr:col>
      <xdr:colOff>0</xdr:colOff>
      <xdr:row>30</xdr:row>
      <xdr:rowOff>0</xdr:rowOff>
    </xdr:from>
    <xdr:ext cx="76200" cy="361950"/>
    <xdr:sp macro="" textlink="">
      <xdr:nvSpPr>
        <xdr:cNvPr id="895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99</xdr:col>
      <xdr:colOff>0</xdr:colOff>
      <xdr:row>30</xdr:row>
      <xdr:rowOff>0</xdr:rowOff>
    </xdr:from>
    <xdr:ext cx="76200" cy="409575"/>
    <xdr:sp macro="" textlink="">
      <xdr:nvSpPr>
        <xdr:cNvPr id="895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99</xdr:col>
      <xdr:colOff>0</xdr:colOff>
      <xdr:row>30</xdr:row>
      <xdr:rowOff>0</xdr:rowOff>
    </xdr:from>
    <xdr:ext cx="76200" cy="361950"/>
    <xdr:sp macro="" textlink="">
      <xdr:nvSpPr>
        <xdr:cNvPr id="895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99</xdr:col>
      <xdr:colOff>0</xdr:colOff>
      <xdr:row>30</xdr:row>
      <xdr:rowOff>0</xdr:rowOff>
    </xdr:from>
    <xdr:ext cx="76200" cy="361950"/>
    <xdr:sp macro="" textlink="">
      <xdr:nvSpPr>
        <xdr:cNvPr id="895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99</xdr:col>
      <xdr:colOff>0</xdr:colOff>
      <xdr:row>30</xdr:row>
      <xdr:rowOff>0</xdr:rowOff>
    </xdr:from>
    <xdr:ext cx="76200" cy="409575"/>
    <xdr:sp macro="" textlink="">
      <xdr:nvSpPr>
        <xdr:cNvPr id="895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99</xdr:col>
      <xdr:colOff>0</xdr:colOff>
      <xdr:row>30</xdr:row>
      <xdr:rowOff>0</xdr:rowOff>
    </xdr:from>
    <xdr:ext cx="76200" cy="361950"/>
    <xdr:sp macro="" textlink="">
      <xdr:nvSpPr>
        <xdr:cNvPr id="895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99</xdr:col>
      <xdr:colOff>0</xdr:colOff>
      <xdr:row>30</xdr:row>
      <xdr:rowOff>0</xdr:rowOff>
    </xdr:from>
    <xdr:ext cx="76200" cy="361950"/>
    <xdr:sp macro="" textlink="">
      <xdr:nvSpPr>
        <xdr:cNvPr id="896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100</xdr:col>
      <xdr:colOff>0</xdr:colOff>
      <xdr:row>30</xdr:row>
      <xdr:rowOff>0</xdr:rowOff>
    </xdr:from>
    <xdr:ext cx="76200" cy="409575"/>
    <xdr:sp macro="" textlink="">
      <xdr:nvSpPr>
        <xdr:cNvPr id="896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100</xdr:col>
      <xdr:colOff>0</xdr:colOff>
      <xdr:row>30</xdr:row>
      <xdr:rowOff>0</xdr:rowOff>
    </xdr:from>
    <xdr:ext cx="76200" cy="361950"/>
    <xdr:sp macro="" textlink="">
      <xdr:nvSpPr>
        <xdr:cNvPr id="896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100</xdr:col>
      <xdr:colOff>0</xdr:colOff>
      <xdr:row>30</xdr:row>
      <xdr:rowOff>0</xdr:rowOff>
    </xdr:from>
    <xdr:ext cx="76200" cy="361950"/>
    <xdr:sp macro="" textlink="">
      <xdr:nvSpPr>
        <xdr:cNvPr id="896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100</xdr:col>
      <xdr:colOff>0</xdr:colOff>
      <xdr:row>30</xdr:row>
      <xdr:rowOff>0</xdr:rowOff>
    </xdr:from>
    <xdr:ext cx="76200" cy="409575"/>
    <xdr:sp macro="" textlink="">
      <xdr:nvSpPr>
        <xdr:cNvPr id="896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100</xdr:col>
      <xdr:colOff>0</xdr:colOff>
      <xdr:row>30</xdr:row>
      <xdr:rowOff>0</xdr:rowOff>
    </xdr:from>
    <xdr:ext cx="76200" cy="361950"/>
    <xdr:sp macro="" textlink="">
      <xdr:nvSpPr>
        <xdr:cNvPr id="896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100</xdr:col>
      <xdr:colOff>0</xdr:colOff>
      <xdr:row>30</xdr:row>
      <xdr:rowOff>0</xdr:rowOff>
    </xdr:from>
    <xdr:ext cx="76200" cy="361950"/>
    <xdr:sp macro="" textlink="">
      <xdr:nvSpPr>
        <xdr:cNvPr id="896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100</xdr:col>
      <xdr:colOff>0</xdr:colOff>
      <xdr:row>30</xdr:row>
      <xdr:rowOff>0</xdr:rowOff>
    </xdr:from>
    <xdr:ext cx="76200" cy="409575"/>
    <xdr:sp macro="" textlink="">
      <xdr:nvSpPr>
        <xdr:cNvPr id="896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100</xdr:col>
      <xdr:colOff>0</xdr:colOff>
      <xdr:row>30</xdr:row>
      <xdr:rowOff>0</xdr:rowOff>
    </xdr:from>
    <xdr:ext cx="76200" cy="361950"/>
    <xdr:sp macro="" textlink="">
      <xdr:nvSpPr>
        <xdr:cNvPr id="896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100</xdr:col>
      <xdr:colOff>0</xdr:colOff>
      <xdr:row>30</xdr:row>
      <xdr:rowOff>0</xdr:rowOff>
    </xdr:from>
    <xdr:ext cx="76200" cy="361950"/>
    <xdr:sp macro="" textlink="">
      <xdr:nvSpPr>
        <xdr:cNvPr id="896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100</xdr:col>
      <xdr:colOff>0</xdr:colOff>
      <xdr:row>30</xdr:row>
      <xdr:rowOff>0</xdr:rowOff>
    </xdr:from>
    <xdr:ext cx="76200" cy="409575"/>
    <xdr:sp macro="" textlink="">
      <xdr:nvSpPr>
        <xdr:cNvPr id="897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100</xdr:col>
      <xdr:colOff>0</xdr:colOff>
      <xdr:row>30</xdr:row>
      <xdr:rowOff>0</xdr:rowOff>
    </xdr:from>
    <xdr:ext cx="76200" cy="361950"/>
    <xdr:sp macro="" textlink="">
      <xdr:nvSpPr>
        <xdr:cNvPr id="897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100</xdr:col>
      <xdr:colOff>0</xdr:colOff>
      <xdr:row>30</xdr:row>
      <xdr:rowOff>0</xdr:rowOff>
    </xdr:from>
    <xdr:ext cx="76200" cy="361950"/>
    <xdr:sp macro="" textlink="">
      <xdr:nvSpPr>
        <xdr:cNvPr id="897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101</xdr:col>
      <xdr:colOff>0</xdr:colOff>
      <xdr:row>30</xdr:row>
      <xdr:rowOff>0</xdr:rowOff>
    </xdr:from>
    <xdr:ext cx="76200" cy="409575"/>
    <xdr:sp macro="" textlink="">
      <xdr:nvSpPr>
        <xdr:cNvPr id="897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101</xdr:col>
      <xdr:colOff>0</xdr:colOff>
      <xdr:row>30</xdr:row>
      <xdr:rowOff>0</xdr:rowOff>
    </xdr:from>
    <xdr:ext cx="76200" cy="361950"/>
    <xdr:sp macro="" textlink="">
      <xdr:nvSpPr>
        <xdr:cNvPr id="897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101</xdr:col>
      <xdr:colOff>0</xdr:colOff>
      <xdr:row>30</xdr:row>
      <xdr:rowOff>0</xdr:rowOff>
    </xdr:from>
    <xdr:ext cx="76200" cy="361950"/>
    <xdr:sp macro="" textlink="">
      <xdr:nvSpPr>
        <xdr:cNvPr id="897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101</xdr:col>
      <xdr:colOff>0</xdr:colOff>
      <xdr:row>30</xdr:row>
      <xdr:rowOff>0</xdr:rowOff>
    </xdr:from>
    <xdr:ext cx="76200" cy="409575"/>
    <xdr:sp macro="" textlink="">
      <xdr:nvSpPr>
        <xdr:cNvPr id="897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101</xdr:col>
      <xdr:colOff>0</xdr:colOff>
      <xdr:row>30</xdr:row>
      <xdr:rowOff>0</xdr:rowOff>
    </xdr:from>
    <xdr:ext cx="76200" cy="361950"/>
    <xdr:sp macro="" textlink="">
      <xdr:nvSpPr>
        <xdr:cNvPr id="897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101</xdr:col>
      <xdr:colOff>0</xdr:colOff>
      <xdr:row>30</xdr:row>
      <xdr:rowOff>0</xdr:rowOff>
    </xdr:from>
    <xdr:ext cx="76200" cy="361950"/>
    <xdr:sp macro="" textlink="">
      <xdr:nvSpPr>
        <xdr:cNvPr id="897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101</xdr:col>
      <xdr:colOff>0</xdr:colOff>
      <xdr:row>30</xdr:row>
      <xdr:rowOff>0</xdr:rowOff>
    </xdr:from>
    <xdr:ext cx="76200" cy="409575"/>
    <xdr:sp macro="" textlink="">
      <xdr:nvSpPr>
        <xdr:cNvPr id="897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101</xdr:col>
      <xdr:colOff>0</xdr:colOff>
      <xdr:row>30</xdr:row>
      <xdr:rowOff>0</xdr:rowOff>
    </xdr:from>
    <xdr:ext cx="76200" cy="361950"/>
    <xdr:sp macro="" textlink="">
      <xdr:nvSpPr>
        <xdr:cNvPr id="898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101</xdr:col>
      <xdr:colOff>0</xdr:colOff>
      <xdr:row>30</xdr:row>
      <xdr:rowOff>0</xdr:rowOff>
    </xdr:from>
    <xdr:ext cx="76200" cy="361950"/>
    <xdr:sp macro="" textlink="">
      <xdr:nvSpPr>
        <xdr:cNvPr id="898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101</xdr:col>
      <xdr:colOff>0</xdr:colOff>
      <xdr:row>30</xdr:row>
      <xdr:rowOff>0</xdr:rowOff>
    </xdr:from>
    <xdr:ext cx="76200" cy="409575"/>
    <xdr:sp macro="" textlink="">
      <xdr:nvSpPr>
        <xdr:cNvPr id="898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101</xdr:col>
      <xdr:colOff>0</xdr:colOff>
      <xdr:row>30</xdr:row>
      <xdr:rowOff>0</xdr:rowOff>
    </xdr:from>
    <xdr:ext cx="76200" cy="361950"/>
    <xdr:sp macro="" textlink="">
      <xdr:nvSpPr>
        <xdr:cNvPr id="898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101</xdr:col>
      <xdr:colOff>0</xdr:colOff>
      <xdr:row>30</xdr:row>
      <xdr:rowOff>0</xdr:rowOff>
    </xdr:from>
    <xdr:ext cx="76200" cy="361950"/>
    <xdr:sp macro="" textlink="">
      <xdr:nvSpPr>
        <xdr:cNvPr id="898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102</xdr:col>
      <xdr:colOff>0</xdr:colOff>
      <xdr:row>30</xdr:row>
      <xdr:rowOff>0</xdr:rowOff>
    </xdr:from>
    <xdr:ext cx="76200" cy="409575"/>
    <xdr:sp macro="" textlink="">
      <xdr:nvSpPr>
        <xdr:cNvPr id="898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102</xdr:col>
      <xdr:colOff>0</xdr:colOff>
      <xdr:row>30</xdr:row>
      <xdr:rowOff>0</xdr:rowOff>
    </xdr:from>
    <xdr:ext cx="76200" cy="361950"/>
    <xdr:sp macro="" textlink="">
      <xdr:nvSpPr>
        <xdr:cNvPr id="898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102</xdr:col>
      <xdr:colOff>0</xdr:colOff>
      <xdr:row>30</xdr:row>
      <xdr:rowOff>0</xdr:rowOff>
    </xdr:from>
    <xdr:ext cx="76200" cy="361950"/>
    <xdr:sp macro="" textlink="">
      <xdr:nvSpPr>
        <xdr:cNvPr id="898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102</xdr:col>
      <xdr:colOff>0</xdr:colOff>
      <xdr:row>30</xdr:row>
      <xdr:rowOff>0</xdr:rowOff>
    </xdr:from>
    <xdr:ext cx="76200" cy="409575"/>
    <xdr:sp macro="" textlink="">
      <xdr:nvSpPr>
        <xdr:cNvPr id="898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102</xdr:col>
      <xdr:colOff>0</xdr:colOff>
      <xdr:row>30</xdr:row>
      <xdr:rowOff>0</xdr:rowOff>
    </xdr:from>
    <xdr:ext cx="76200" cy="361950"/>
    <xdr:sp macro="" textlink="">
      <xdr:nvSpPr>
        <xdr:cNvPr id="898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102</xdr:col>
      <xdr:colOff>0</xdr:colOff>
      <xdr:row>30</xdr:row>
      <xdr:rowOff>0</xdr:rowOff>
    </xdr:from>
    <xdr:ext cx="76200" cy="361950"/>
    <xdr:sp macro="" textlink="">
      <xdr:nvSpPr>
        <xdr:cNvPr id="899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102</xdr:col>
      <xdr:colOff>0</xdr:colOff>
      <xdr:row>30</xdr:row>
      <xdr:rowOff>0</xdr:rowOff>
    </xdr:from>
    <xdr:ext cx="76200" cy="409575"/>
    <xdr:sp macro="" textlink="">
      <xdr:nvSpPr>
        <xdr:cNvPr id="899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102</xdr:col>
      <xdr:colOff>0</xdr:colOff>
      <xdr:row>30</xdr:row>
      <xdr:rowOff>0</xdr:rowOff>
    </xdr:from>
    <xdr:ext cx="76200" cy="361950"/>
    <xdr:sp macro="" textlink="">
      <xdr:nvSpPr>
        <xdr:cNvPr id="899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102</xdr:col>
      <xdr:colOff>0</xdr:colOff>
      <xdr:row>30</xdr:row>
      <xdr:rowOff>0</xdr:rowOff>
    </xdr:from>
    <xdr:ext cx="76200" cy="361950"/>
    <xdr:sp macro="" textlink="">
      <xdr:nvSpPr>
        <xdr:cNvPr id="899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102</xdr:col>
      <xdr:colOff>0</xdr:colOff>
      <xdr:row>30</xdr:row>
      <xdr:rowOff>0</xdr:rowOff>
    </xdr:from>
    <xdr:ext cx="76200" cy="409575"/>
    <xdr:sp macro="" textlink="">
      <xdr:nvSpPr>
        <xdr:cNvPr id="899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102</xdr:col>
      <xdr:colOff>0</xdr:colOff>
      <xdr:row>30</xdr:row>
      <xdr:rowOff>0</xdr:rowOff>
    </xdr:from>
    <xdr:ext cx="76200" cy="361950"/>
    <xdr:sp macro="" textlink="">
      <xdr:nvSpPr>
        <xdr:cNvPr id="899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102</xdr:col>
      <xdr:colOff>0</xdr:colOff>
      <xdr:row>30</xdr:row>
      <xdr:rowOff>0</xdr:rowOff>
    </xdr:from>
    <xdr:ext cx="76200" cy="361950"/>
    <xdr:sp macro="" textlink="">
      <xdr:nvSpPr>
        <xdr:cNvPr id="899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103</xdr:col>
      <xdr:colOff>0</xdr:colOff>
      <xdr:row>30</xdr:row>
      <xdr:rowOff>0</xdr:rowOff>
    </xdr:from>
    <xdr:ext cx="76200" cy="409575"/>
    <xdr:sp macro="" textlink="">
      <xdr:nvSpPr>
        <xdr:cNvPr id="899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103</xdr:col>
      <xdr:colOff>0</xdr:colOff>
      <xdr:row>30</xdr:row>
      <xdr:rowOff>0</xdr:rowOff>
    </xdr:from>
    <xdr:ext cx="76200" cy="361950"/>
    <xdr:sp macro="" textlink="">
      <xdr:nvSpPr>
        <xdr:cNvPr id="899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103</xdr:col>
      <xdr:colOff>0</xdr:colOff>
      <xdr:row>30</xdr:row>
      <xdr:rowOff>0</xdr:rowOff>
    </xdr:from>
    <xdr:ext cx="76200" cy="361950"/>
    <xdr:sp macro="" textlink="">
      <xdr:nvSpPr>
        <xdr:cNvPr id="899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103</xdr:col>
      <xdr:colOff>0</xdr:colOff>
      <xdr:row>30</xdr:row>
      <xdr:rowOff>0</xdr:rowOff>
    </xdr:from>
    <xdr:ext cx="76200" cy="409575"/>
    <xdr:sp macro="" textlink="">
      <xdr:nvSpPr>
        <xdr:cNvPr id="900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103</xdr:col>
      <xdr:colOff>0</xdr:colOff>
      <xdr:row>30</xdr:row>
      <xdr:rowOff>0</xdr:rowOff>
    </xdr:from>
    <xdr:ext cx="76200" cy="361950"/>
    <xdr:sp macro="" textlink="">
      <xdr:nvSpPr>
        <xdr:cNvPr id="900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103</xdr:col>
      <xdr:colOff>0</xdr:colOff>
      <xdr:row>30</xdr:row>
      <xdr:rowOff>0</xdr:rowOff>
    </xdr:from>
    <xdr:ext cx="76200" cy="361950"/>
    <xdr:sp macro="" textlink="">
      <xdr:nvSpPr>
        <xdr:cNvPr id="900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103</xdr:col>
      <xdr:colOff>0</xdr:colOff>
      <xdr:row>30</xdr:row>
      <xdr:rowOff>0</xdr:rowOff>
    </xdr:from>
    <xdr:ext cx="76200" cy="409575"/>
    <xdr:sp macro="" textlink="">
      <xdr:nvSpPr>
        <xdr:cNvPr id="900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103</xdr:col>
      <xdr:colOff>0</xdr:colOff>
      <xdr:row>30</xdr:row>
      <xdr:rowOff>0</xdr:rowOff>
    </xdr:from>
    <xdr:ext cx="76200" cy="361950"/>
    <xdr:sp macro="" textlink="">
      <xdr:nvSpPr>
        <xdr:cNvPr id="900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103</xdr:col>
      <xdr:colOff>0</xdr:colOff>
      <xdr:row>30</xdr:row>
      <xdr:rowOff>0</xdr:rowOff>
    </xdr:from>
    <xdr:ext cx="76200" cy="361950"/>
    <xdr:sp macro="" textlink="">
      <xdr:nvSpPr>
        <xdr:cNvPr id="900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103</xdr:col>
      <xdr:colOff>0</xdr:colOff>
      <xdr:row>30</xdr:row>
      <xdr:rowOff>0</xdr:rowOff>
    </xdr:from>
    <xdr:ext cx="76200" cy="409575"/>
    <xdr:sp macro="" textlink="">
      <xdr:nvSpPr>
        <xdr:cNvPr id="900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103</xdr:col>
      <xdr:colOff>0</xdr:colOff>
      <xdr:row>30</xdr:row>
      <xdr:rowOff>0</xdr:rowOff>
    </xdr:from>
    <xdr:ext cx="76200" cy="361950"/>
    <xdr:sp macro="" textlink="">
      <xdr:nvSpPr>
        <xdr:cNvPr id="900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103</xdr:col>
      <xdr:colOff>0</xdr:colOff>
      <xdr:row>30</xdr:row>
      <xdr:rowOff>0</xdr:rowOff>
    </xdr:from>
    <xdr:ext cx="76200" cy="361950"/>
    <xdr:sp macro="" textlink="">
      <xdr:nvSpPr>
        <xdr:cNvPr id="900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104</xdr:col>
      <xdr:colOff>0</xdr:colOff>
      <xdr:row>30</xdr:row>
      <xdr:rowOff>0</xdr:rowOff>
    </xdr:from>
    <xdr:ext cx="76200" cy="409575"/>
    <xdr:sp macro="" textlink="">
      <xdr:nvSpPr>
        <xdr:cNvPr id="900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104</xdr:col>
      <xdr:colOff>0</xdr:colOff>
      <xdr:row>30</xdr:row>
      <xdr:rowOff>0</xdr:rowOff>
    </xdr:from>
    <xdr:ext cx="76200" cy="361950"/>
    <xdr:sp macro="" textlink="">
      <xdr:nvSpPr>
        <xdr:cNvPr id="901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104</xdr:col>
      <xdr:colOff>0</xdr:colOff>
      <xdr:row>30</xdr:row>
      <xdr:rowOff>0</xdr:rowOff>
    </xdr:from>
    <xdr:ext cx="76200" cy="361950"/>
    <xdr:sp macro="" textlink="">
      <xdr:nvSpPr>
        <xdr:cNvPr id="901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104</xdr:col>
      <xdr:colOff>0</xdr:colOff>
      <xdr:row>30</xdr:row>
      <xdr:rowOff>0</xdr:rowOff>
    </xdr:from>
    <xdr:ext cx="76200" cy="409575"/>
    <xdr:sp macro="" textlink="">
      <xdr:nvSpPr>
        <xdr:cNvPr id="901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104</xdr:col>
      <xdr:colOff>0</xdr:colOff>
      <xdr:row>30</xdr:row>
      <xdr:rowOff>0</xdr:rowOff>
    </xdr:from>
    <xdr:ext cx="76200" cy="361950"/>
    <xdr:sp macro="" textlink="">
      <xdr:nvSpPr>
        <xdr:cNvPr id="901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104</xdr:col>
      <xdr:colOff>0</xdr:colOff>
      <xdr:row>30</xdr:row>
      <xdr:rowOff>0</xdr:rowOff>
    </xdr:from>
    <xdr:ext cx="76200" cy="361950"/>
    <xdr:sp macro="" textlink="">
      <xdr:nvSpPr>
        <xdr:cNvPr id="901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104</xdr:col>
      <xdr:colOff>0</xdr:colOff>
      <xdr:row>30</xdr:row>
      <xdr:rowOff>0</xdr:rowOff>
    </xdr:from>
    <xdr:ext cx="76200" cy="409575"/>
    <xdr:sp macro="" textlink="">
      <xdr:nvSpPr>
        <xdr:cNvPr id="901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104</xdr:col>
      <xdr:colOff>0</xdr:colOff>
      <xdr:row>30</xdr:row>
      <xdr:rowOff>0</xdr:rowOff>
    </xdr:from>
    <xdr:ext cx="76200" cy="361950"/>
    <xdr:sp macro="" textlink="">
      <xdr:nvSpPr>
        <xdr:cNvPr id="901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104</xdr:col>
      <xdr:colOff>0</xdr:colOff>
      <xdr:row>30</xdr:row>
      <xdr:rowOff>0</xdr:rowOff>
    </xdr:from>
    <xdr:ext cx="76200" cy="361950"/>
    <xdr:sp macro="" textlink="">
      <xdr:nvSpPr>
        <xdr:cNvPr id="901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104</xdr:col>
      <xdr:colOff>0</xdr:colOff>
      <xdr:row>30</xdr:row>
      <xdr:rowOff>0</xdr:rowOff>
    </xdr:from>
    <xdr:ext cx="76200" cy="409575"/>
    <xdr:sp macro="" textlink="">
      <xdr:nvSpPr>
        <xdr:cNvPr id="901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104</xdr:col>
      <xdr:colOff>0</xdr:colOff>
      <xdr:row>30</xdr:row>
      <xdr:rowOff>0</xdr:rowOff>
    </xdr:from>
    <xdr:ext cx="76200" cy="361950"/>
    <xdr:sp macro="" textlink="">
      <xdr:nvSpPr>
        <xdr:cNvPr id="901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104</xdr:col>
      <xdr:colOff>0</xdr:colOff>
      <xdr:row>30</xdr:row>
      <xdr:rowOff>0</xdr:rowOff>
    </xdr:from>
    <xdr:ext cx="76200" cy="361950"/>
    <xdr:sp macro="" textlink="">
      <xdr:nvSpPr>
        <xdr:cNvPr id="902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105</xdr:col>
      <xdr:colOff>0</xdr:colOff>
      <xdr:row>30</xdr:row>
      <xdr:rowOff>0</xdr:rowOff>
    </xdr:from>
    <xdr:ext cx="76200" cy="409575"/>
    <xdr:sp macro="" textlink="">
      <xdr:nvSpPr>
        <xdr:cNvPr id="902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105</xdr:col>
      <xdr:colOff>0</xdr:colOff>
      <xdr:row>30</xdr:row>
      <xdr:rowOff>0</xdr:rowOff>
    </xdr:from>
    <xdr:ext cx="76200" cy="361950"/>
    <xdr:sp macro="" textlink="">
      <xdr:nvSpPr>
        <xdr:cNvPr id="902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105</xdr:col>
      <xdr:colOff>0</xdr:colOff>
      <xdr:row>30</xdr:row>
      <xdr:rowOff>0</xdr:rowOff>
    </xdr:from>
    <xdr:ext cx="76200" cy="361950"/>
    <xdr:sp macro="" textlink="">
      <xdr:nvSpPr>
        <xdr:cNvPr id="902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105</xdr:col>
      <xdr:colOff>0</xdr:colOff>
      <xdr:row>30</xdr:row>
      <xdr:rowOff>0</xdr:rowOff>
    </xdr:from>
    <xdr:ext cx="76200" cy="409575"/>
    <xdr:sp macro="" textlink="">
      <xdr:nvSpPr>
        <xdr:cNvPr id="902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105</xdr:col>
      <xdr:colOff>0</xdr:colOff>
      <xdr:row>30</xdr:row>
      <xdr:rowOff>0</xdr:rowOff>
    </xdr:from>
    <xdr:ext cx="76200" cy="361950"/>
    <xdr:sp macro="" textlink="">
      <xdr:nvSpPr>
        <xdr:cNvPr id="902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105</xdr:col>
      <xdr:colOff>0</xdr:colOff>
      <xdr:row>30</xdr:row>
      <xdr:rowOff>0</xdr:rowOff>
    </xdr:from>
    <xdr:ext cx="76200" cy="361950"/>
    <xdr:sp macro="" textlink="">
      <xdr:nvSpPr>
        <xdr:cNvPr id="902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105</xdr:col>
      <xdr:colOff>0</xdr:colOff>
      <xdr:row>30</xdr:row>
      <xdr:rowOff>0</xdr:rowOff>
    </xdr:from>
    <xdr:ext cx="76200" cy="409575"/>
    <xdr:sp macro="" textlink="">
      <xdr:nvSpPr>
        <xdr:cNvPr id="902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105</xdr:col>
      <xdr:colOff>0</xdr:colOff>
      <xdr:row>30</xdr:row>
      <xdr:rowOff>0</xdr:rowOff>
    </xdr:from>
    <xdr:ext cx="76200" cy="361950"/>
    <xdr:sp macro="" textlink="">
      <xdr:nvSpPr>
        <xdr:cNvPr id="902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105</xdr:col>
      <xdr:colOff>0</xdr:colOff>
      <xdr:row>30</xdr:row>
      <xdr:rowOff>0</xdr:rowOff>
    </xdr:from>
    <xdr:ext cx="76200" cy="361950"/>
    <xdr:sp macro="" textlink="">
      <xdr:nvSpPr>
        <xdr:cNvPr id="902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105</xdr:col>
      <xdr:colOff>0</xdr:colOff>
      <xdr:row>30</xdr:row>
      <xdr:rowOff>0</xdr:rowOff>
    </xdr:from>
    <xdr:ext cx="76200" cy="409575"/>
    <xdr:sp macro="" textlink="">
      <xdr:nvSpPr>
        <xdr:cNvPr id="903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105</xdr:col>
      <xdr:colOff>0</xdr:colOff>
      <xdr:row>30</xdr:row>
      <xdr:rowOff>0</xdr:rowOff>
    </xdr:from>
    <xdr:ext cx="76200" cy="361950"/>
    <xdr:sp macro="" textlink="">
      <xdr:nvSpPr>
        <xdr:cNvPr id="903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105</xdr:col>
      <xdr:colOff>0</xdr:colOff>
      <xdr:row>30</xdr:row>
      <xdr:rowOff>0</xdr:rowOff>
    </xdr:from>
    <xdr:ext cx="76200" cy="361950"/>
    <xdr:sp macro="" textlink="">
      <xdr:nvSpPr>
        <xdr:cNvPr id="903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106</xdr:col>
      <xdr:colOff>0</xdr:colOff>
      <xdr:row>30</xdr:row>
      <xdr:rowOff>0</xdr:rowOff>
    </xdr:from>
    <xdr:ext cx="76200" cy="409575"/>
    <xdr:sp macro="" textlink="">
      <xdr:nvSpPr>
        <xdr:cNvPr id="903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106</xdr:col>
      <xdr:colOff>0</xdr:colOff>
      <xdr:row>30</xdr:row>
      <xdr:rowOff>0</xdr:rowOff>
    </xdr:from>
    <xdr:ext cx="76200" cy="361950"/>
    <xdr:sp macro="" textlink="">
      <xdr:nvSpPr>
        <xdr:cNvPr id="903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106</xdr:col>
      <xdr:colOff>0</xdr:colOff>
      <xdr:row>30</xdr:row>
      <xdr:rowOff>0</xdr:rowOff>
    </xdr:from>
    <xdr:ext cx="76200" cy="361950"/>
    <xdr:sp macro="" textlink="">
      <xdr:nvSpPr>
        <xdr:cNvPr id="903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106</xdr:col>
      <xdr:colOff>0</xdr:colOff>
      <xdr:row>30</xdr:row>
      <xdr:rowOff>0</xdr:rowOff>
    </xdr:from>
    <xdr:ext cx="76200" cy="409575"/>
    <xdr:sp macro="" textlink="">
      <xdr:nvSpPr>
        <xdr:cNvPr id="903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106</xdr:col>
      <xdr:colOff>0</xdr:colOff>
      <xdr:row>30</xdr:row>
      <xdr:rowOff>0</xdr:rowOff>
    </xdr:from>
    <xdr:ext cx="76200" cy="361950"/>
    <xdr:sp macro="" textlink="">
      <xdr:nvSpPr>
        <xdr:cNvPr id="903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106</xdr:col>
      <xdr:colOff>0</xdr:colOff>
      <xdr:row>30</xdr:row>
      <xdr:rowOff>0</xdr:rowOff>
    </xdr:from>
    <xdr:ext cx="76200" cy="361950"/>
    <xdr:sp macro="" textlink="">
      <xdr:nvSpPr>
        <xdr:cNvPr id="903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106</xdr:col>
      <xdr:colOff>0</xdr:colOff>
      <xdr:row>30</xdr:row>
      <xdr:rowOff>0</xdr:rowOff>
    </xdr:from>
    <xdr:ext cx="76200" cy="409575"/>
    <xdr:sp macro="" textlink="">
      <xdr:nvSpPr>
        <xdr:cNvPr id="903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106</xdr:col>
      <xdr:colOff>0</xdr:colOff>
      <xdr:row>30</xdr:row>
      <xdr:rowOff>0</xdr:rowOff>
    </xdr:from>
    <xdr:ext cx="76200" cy="361950"/>
    <xdr:sp macro="" textlink="">
      <xdr:nvSpPr>
        <xdr:cNvPr id="904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106</xdr:col>
      <xdr:colOff>0</xdr:colOff>
      <xdr:row>30</xdr:row>
      <xdr:rowOff>0</xdr:rowOff>
    </xdr:from>
    <xdr:ext cx="76200" cy="361950"/>
    <xdr:sp macro="" textlink="">
      <xdr:nvSpPr>
        <xdr:cNvPr id="904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106</xdr:col>
      <xdr:colOff>0</xdr:colOff>
      <xdr:row>30</xdr:row>
      <xdr:rowOff>0</xdr:rowOff>
    </xdr:from>
    <xdr:ext cx="76200" cy="409575"/>
    <xdr:sp macro="" textlink="">
      <xdr:nvSpPr>
        <xdr:cNvPr id="904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106</xdr:col>
      <xdr:colOff>0</xdr:colOff>
      <xdr:row>30</xdr:row>
      <xdr:rowOff>0</xdr:rowOff>
    </xdr:from>
    <xdr:ext cx="76200" cy="361950"/>
    <xdr:sp macro="" textlink="">
      <xdr:nvSpPr>
        <xdr:cNvPr id="904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106</xdr:col>
      <xdr:colOff>0</xdr:colOff>
      <xdr:row>30</xdr:row>
      <xdr:rowOff>0</xdr:rowOff>
    </xdr:from>
    <xdr:ext cx="76200" cy="361950"/>
    <xdr:sp macro="" textlink="">
      <xdr:nvSpPr>
        <xdr:cNvPr id="904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107</xdr:col>
      <xdr:colOff>0</xdr:colOff>
      <xdr:row>30</xdr:row>
      <xdr:rowOff>0</xdr:rowOff>
    </xdr:from>
    <xdr:ext cx="76200" cy="409575"/>
    <xdr:sp macro="" textlink="">
      <xdr:nvSpPr>
        <xdr:cNvPr id="904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107</xdr:col>
      <xdr:colOff>0</xdr:colOff>
      <xdr:row>30</xdr:row>
      <xdr:rowOff>0</xdr:rowOff>
    </xdr:from>
    <xdr:ext cx="76200" cy="361950"/>
    <xdr:sp macro="" textlink="">
      <xdr:nvSpPr>
        <xdr:cNvPr id="904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107</xdr:col>
      <xdr:colOff>0</xdr:colOff>
      <xdr:row>30</xdr:row>
      <xdr:rowOff>0</xdr:rowOff>
    </xdr:from>
    <xdr:ext cx="76200" cy="361950"/>
    <xdr:sp macro="" textlink="">
      <xdr:nvSpPr>
        <xdr:cNvPr id="904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107</xdr:col>
      <xdr:colOff>0</xdr:colOff>
      <xdr:row>30</xdr:row>
      <xdr:rowOff>0</xdr:rowOff>
    </xdr:from>
    <xdr:ext cx="76200" cy="409575"/>
    <xdr:sp macro="" textlink="">
      <xdr:nvSpPr>
        <xdr:cNvPr id="904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107</xdr:col>
      <xdr:colOff>0</xdr:colOff>
      <xdr:row>30</xdr:row>
      <xdr:rowOff>0</xdr:rowOff>
    </xdr:from>
    <xdr:ext cx="76200" cy="361950"/>
    <xdr:sp macro="" textlink="">
      <xdr:nvSpPr>
        <xdr:cNvPr id="904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107</xdr:col>
      <xdr:colOff>0</xdr:colOff>
      <xdr:row>30</xdr:row>
      <xdr:rowOff>0</xdr:rowOff>
    </xdr:from>
    <xdr:ext cx="76200" cy="361950"/>
    <xdr:sp macro="" textlink="">
      <xdr:nvSpPr>
        <xdr:cNvPr id="905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107</xdr:col>
      <xdr:colOff>0</xdr:colOff>
      <xdr:row>30</xdr:row>
      <xdr:rowOff>0</xdr:rowOff>
    </xdr:from>
    <xdr:ext cx="76200" cy="409575"/>
    <xdr:sp macro="" textlink="">
      <xdr:nvSpPr>
        <xdr:cNvPr id="905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107</xdr:col>
      <xdr:colOff>0</xdr:colOff>
      <xdr:row>30</xdr:row>
      <xdr:rowOff>0</xdr:rowOff>
    </xdr:from>
    <xdr:ext cx="76200" cy="361950"/>
    <xdr:sp macro="" textlink="">
      <xdr:nvSpPr>
        <xdr:cNvPr id="905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107</xdr:col>
      <xdr:colOff>0</xdr:colOff>
      <xdr:row>30</xdr:row>
      <xdr:rowOff>0</xdr:rowOff>
    </xdr:from>
    <xdr:ext cx="76200" cy="361950"/>
    <xdr:sp macro="" textlink="">
      <xdr:nvSpPr>
        <xdr:cNvPr id="905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107</xdr:col>
      <xdr:colOff>0</xdr:colOff>
      <xdr:row>30</xdr:row>
      <xdr:rowOff>0</xdr:rowOff>
    </xdr:from>
    <xdr:ext cx="76200" cy="409575"/>
    <xdr:sp macro="" textlink="">
      <xdr:nvSpPr>
        <xdr:cNvPr id="905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107</xdr:col>
      <xdr:colOff>0</xdr:colOff>
      <xdr:row>30</xdr:row>
      <xdr:rowOff>0</xdr:rowOff>
    </xdr:from>
    <xdr:ext cx="76200" cy="361950"/>
    <xdr:sp macro="" textlink="">
      <xdr:nvSpPr>
        <xdr:cNvPr id="905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107</xdr:col>
      <xdr:colOff>0</xdr:colOff>
      <xdr:row>30</xdr:row>
      <xdr:rowOff>0</xdr:rowOff>
    </xdr:from>
    <xdr:ext cx="76200" cy="361950"/>
    <xdr:sp macro="" textlink="">
      <xdr:nvSpPr>
        <xdr:cNvPr id="905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108</xdr:col>
      <xdr:colOff>0</xdr:colOff>
      <xdr:row>30</xdr:row>
      <xdr:rowOff>0</xdr:rowOff>
    </xdr:from>
    <xdr:ext cx="76200" cy="409575"/>
    <xdr:sp macro="" textlink="">
      <xdr:nvSpPr>
        <xdr:cNvPr id="905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108</xdr:col>
      <xdr:colOff>0</xdr:colOff>
      <xdr:row>30</xdr:row>
      <xdr:rowOff>0</xdr:rowOff>
    </xdr:from>
    <xdr:ext cx="76200" cy="361950"/>
    <xdr:sp macro="" textlink="">
      <xdr:nvSpPr>
        <xdr:cNvPr id="905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108</xdr:col>
      <xdr:colOff>0</xdr:colOff>
      <xdr:row>30</xdr:row>
      <xdr:rowOff>0</xdr:rowOff>
    </xdr:from>
    <xdr:ext cx="76200" cy="361950"/>
    <xdr:sp macro="" textlink="">
      <xdr:nvSpPr>
        <xdr:cNvPr id="905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108</xdr:col>
      <xdr:colOff>0</xdr:colOff>
      <xdr:row>30</xdr:row>
      <xdr:rowOff>0</xdr:rowOff>
    </xdr:from>
    <xdr:ext cx="76200" cy="409575"/>
    <xdr:sp macro="" textlink="">
      <xdr:nvSpPr>
        <xdr:cNvPr id="906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108</xdr:col>
      <xdr:colOff>0</xdr:colOff>
      <xdr:row>30</xdr:row>
      <xdr:rowOff>0</xdr:rowOff>
    </xdr:from>
    <xdr:ext cx="76200" cy="361950"/>
    <xdr:sp macro="" textlink="">
      <xdr:nvSpPr>
        <xdr:cNvPr id="906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108</xdr:col>
      <xdr:colOff>0</xdr:colOff>
      <xdr:row>30</xdr:row>
      <xdr:rowOff>0</xdr:rowOff>
    </xdr:from>
    <xdr:ext cx="76200" cy="361950"/>
    <xdr:sp macro="" textlink="">
      <xdr:nvSpPr>
        <xdr:cNvPr id="906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108</xdr:col>
      <xdr:colOff>0</xdr:colOff>
      <xdr:row>30</xdr:row>
      <xdr:rowOff>0</xdr:rowOff>
    </xdr:from>
    <xdr:ext cx="76200" cy="409575"/>
    <xdr:sp macro="" textlink="">
      <xdr:nvSpPr>
        <xdr:cNvPr id="906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108</xdr:col>
      <xdr:colOff>0</xdr:colOff>
      <xdr:row>30</xdr:row>
      <xdr:rowOff>0</xdr:rowOff>
    </xdr:from>
    <xdr:ext cx="76200" cy="361950"/>
    <xdr:sp macro="" textlink="">
      <xdr:nvSpPr>
        <xdr:cNvPr id="906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108</xdr:col>
      <xdr:colOff>0</xdr:colOff>
      <xdr:row>30</xdr:row>
      <xdr:rowOff>0</xdr:rowOff>
    </xdr:from>
    <xdr:ext cx="76200" cy="361950"/>
    <xdr:sp macro="" textlink="">
      <xdr:nvSpPr>
        <xdr:cNvPr id="906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108</xdr:col>
      <xdr:colOff>0</xdr:colOff>
      <xdr:row>30</xdr:row>
      <xdr:rowOff>0</xdr:rowOff>
    </xdr:from>
    <xdr:ext cx="76200" cy="409575"/>
    <xdr:sp macro="" textlink="">
      <xdr:nvSpPr>
        <xdr:cNvPr id="906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108</xdr:col>
      <xdr:colOff>0</xdr:colOff>
      <xdr:row>30</xdr:row>
      <xdr:rowOff>0</xdr:rowOff>
    </xdr:from>
    <xdr:ext cx="76200" cy="361950"/>
    <xdr:sp macro="" textlink="">
      <xdr:nvSpPr>
        <xdr:cNvPr id="906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108</xdr:col>
      <xdr:colOff>0</xdr:colOff>
      <xdr:row>30</xdr:row>
      <xdr:rowOff>0</xdr:rowOff>
    </xdr:from>
    <xdr:ext cx="76200" cy="361950"/>
    <xdr:sp macro="" textlink="">
      <xdr:nvSpPr>
        <xdr:cNvPr id="906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109</xdr:col>
      <xdr:colOff>0</xdr:colOff>
      <xdr:row>30</xdr:row>
      <xdr:rowOff>0</xdr:rowOff>
    </xdr:from>
    <xdr:ext cx="76200" cy="409575"/>
    <xdr:sp macro="" textlink="">
      <xdr:nvSpPr>
        <xdr:cNvPr id="906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109</xdr:col>
      <xdr:colOff>0</xdr:colOff>
      <xdr:row>30</xdr:row>
      <xdr:rowOff>0</xdr:rowOff>
    </xdr:from>
    <xdr:ext cx="76200" cy="361950"/>
    <xdr:sp macro="" textlink="">
      <xdr:nvSpPr>
        <xdr:cNvPr id="907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109</xdr:col>
      <xdr:colOff>0</xdr:colOff>
      <xdr:row>30</xdr:row>
      <xdr:rowOff>0</xdr:rowOff>
    </xdr:from>
    <xdr:ext cx="76200" cy="361950"/>
    <xdr:sp macro="" textlink="">
      <xdr:nvSpPr>
        <xdr:cNvPr id="907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109</xdr:col>
      <xdr:colOff>0</xdr:colOff>
      <xdr:row>30</xdr:row>
      <xdr:rowOff>0</xdr:rowOff>
    </xdr:from>
    <xdr:ext cx="76200" cy="409575"/>
    <xdr:sp macro="" textlink="">
      <xdr:nvSpPr>
        <xdr:cNvPr id="907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109</xdr:col>
      <xdr:colOff>0</xdr:colOff>
      <xdr:row>30</xdr:row>
      <xdr:rowOff>0</xdr:rowOff>
    </xdr:from>
    <xdr:ext cx="76200" cy="361950"/>
    <xdr:sp macro="" textlink="">
      <xdr:nvSpPr>
        <xdr:cNvPr id="907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109</xdr:col>
      <xdr:colOff>0</xdr:colOff>
      <xdr:row>30</xdr:row>
      <xdr:rowOff>0</xdr:rowOff>
    </xdr:from>
    <xdr:ext cx="76200" cy="361950"/>
    <xdr:sp macro="" textlink="">
      <xdr:nvSpPr>
        <xdr:cNvPr id="907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109</xdr:col>
      <xdr:colOff>0</xdr:colOff>
      <xdr:row>30</xdr:row>
      <xdr:rowOff>0</xdr:rowOff>
    </xdr:from>
    <xdr:ext cx="76200" cy="409575"/>
    <xdr:sp macro="" textlink="">
      <xdr:nvSpPr>
        <xdr:cNvPr id="907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109</xdr:col>
      <xdr:colOff>0</xdr:colOff>
      <xdr:row>30</xdr:row>
      <xdr:rowOff>0</xdr:rowOff>
    </xdr:from>
    <xdr:ext cx="76200" cy="361950"/>
    <xdr:sp macro="" textlink="">
      <xdr:nvSpPr>
        <xdr:cNvPr id="907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109</xdr:col>
      <xdr:colOff>0</xdr:colOff>
      <xdr:row>30</xdr:row>
      <xdr:rowOff>0</xdr:rowOff>
    </xdr:from>
    <xdr:ext cx="76200" cy="361950"/>
    <xdr:sp macro="" textlink="">
      <xdr:nvSpPr>
        <xdr:cNvPr id="907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109</xdr:col>
      <xdr:colOff>0</xdr:colOff>
      <xdr:row>30</xdr:row>
      <xdr:rowOff>0</xdr:rowOff>
    </xdr:from>
    <xdr:ext cx="76200" cy="409575"/>
    <xdr:sp macro="" textlink="">
      <xdr:nvSpPr>
        <xdr:cNvPr id="907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109</xdr:col>
      <xdr:colOff>0</xdr:colOff>
      <xdr:row>30</xdr:row>
      <xdr:rowOff>0</xdr:rowOff>
    </xdr:from>
    <xdr:ext cx="76200" cy="361950"/>
    <xdr:sp macro="" textlink="">
      <xdr:nvSpPr>
        <xdr:cNvPr id="907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109</xdr:col>
      <xdr:colOff>0</xdr:colOff>
      <xdr:row>30</xdr:row>
      <xdr:rowOff>0</xdr:rowOff>
    </xdr:from>
    <xdr:ext cx="76200" cy="361950"/>
    <xdr:sp macro="" textlink="">
      <xdr:nvSpPr>
        <xdr:cNvPr id="908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110</xdr:col>
      <xdr:colOff>0</xdr:colOff>
      <xdr:row>30</xdr:row>
      <xdr:rowOff>0</xdr:rowOff>
    </xdr:from>
    <xdr:ext cx="76200" cy="409575"/>
    <xdr:sp macro="" textlink="">
      <xdr:nvSpPr>
        <xdr:cNvPr id="908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110</xdr:col>
      <xdr:colOff>0</xdr:colOff>
      <xdr:row>30</xdr:row>
      <xdr:rowOff>0</xdr:rowOff>
    </xdr:from>
    <xdr:ext cx="76200" cy="361950"/>
    <xdr:sp macro="" textlink="">
      <xdr:nvSpPr>
        <xdr:cNvPr id="908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110</xdr:col>
      <xdr:colOff>0</xdr:colOff>
      <xdr:row>30</xdr:row>
      <xdr:rowOff>0</xdr:rowOff>
    </xdr:from>
    <xdr:ext cx="76200" cy="361950"/>
    <xdr:sp macro="" textlink="">
      <xdr:nvSpPr>
        <xdr:cNvPr id="908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110</xdr:col>
      <xdr:colOff>0</xdr:colOff>
      <xdr:row>30</xdr:row>
      <xdr:rowOff>0</xdr:rowOff>
    </xdr:from>
    <xdr:ext cx="76200" cy="409575"/>
    <xdr:sp macro="" textlink="">
      <xdr:nvSpPr>
        <xdr:cNvPr id="908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110</xdr:col>
      <xdr:colOff>0</xdr:colOff>
      <xdr:row>30</xdr:row>
      <xdr:rowOff>0</xdr:rowOff>
    </xdr:from>
    <xdr:ext cx="76200" cy="361950"/>
    <xdr:sp macro="" textlink="">
      <xdr:nvSpPr>
        <xdr:cNvPr id="908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110</xdr:col>
      <xdr:colOff>0</xdr:colOff>
      <xdr:row>30</xdr:row>
      <xdr:rowOff>0</xdr:rowOff>
    </xdr:from>
    <xdr:ext cx="76200" cy="361950"/>
    <xdr:sp macro="" textlink="">
      <xdr:nvSpPr>
        <xdr:cNvPr id="908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110</xdr:col>
      <xdr:colOff>0</xdr:colOff>
      <xdr:row>30</xdr:row>
      <xdr:rowOff>0</xdr:rowOff>
    </xdr:from>
    <xdr:ext cx="76200" cy="409575"/>
    <xdr:sp macro="" textlink="">
      <xdr:nvSpPr>
        <xdr:cNvPr id="908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110</xdr:col>
      <xdr:colOff>0</xdr:colOff>
      <xdr:row>30</xdr:row>
      <xdr:rowOff>0</xdr:rowOff>
    </xdr:from>
    <xdr:ext cx="76200" cy="361950"/>
    <xdr:sp macro="" textlink="">
      <xdr:nvSpPr>
        <xdr:cNvPr id="908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110</xdr:col>
      <xdr:colOff>0</xdr:colOff>
      <xdr:row>30</xdr:row>
      <xdr:rowOff>0</xdr:rowOff>
    </xdr:from>
    <xdr:ext cx="76200" cy="361950"/>
    <xdr:sp macro="" textlink="">
      <xdr:nvSpPr>
        <xdr:cNvPr id="908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110</xdr:col>
      <xdr:colOff>0</xdr:colOff>
      <xdr:row>30</xdr:row>
      <xdr:rowOff>0</xdr:rowOff>
    </xdr:from>
    <xdr:ext cx="76200" cy="409575"/>
    <xdr:sp macro="" textlink="">
      <xdr:nvSpPr>
        <xdr:cNvPr id="909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110</xdr:col>
      <xdr:colOff>0</xdr:colOff>
      <xdr:row>30</xdr:row>
      <xdr:rowOff>0</xdr:rowOff>
    </xdr:from>
    <xdr:ext cx="76200" cy="361950"/>
    <xdr:sp macro="" textlink="">
      <xdr:nvSpPr>
        <xdr:cNvPr id="909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110</xdr:col>
      <xdr:colOff>0</xdr:colOff>
      <xdr:row>30</xdr:row>
      <xdr:rowOff>0</xdr:rowOff>
    </xdr:from>
    <xdr:ext cx="76200" cy="361950"/>
    <xdr:sp macro="" textlink="">
      <xdr:nvSpPr>
        <xdr:cNvPr id="909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111</xdr:col>
      <xdr:colOff>0</xdr:colOff>
      <xdr:row>30</xdr:row>
      <xdr:rowOff>0</xdr:rowOff>
    </xdr:from>
    <xdr:ext cx="76200" cy="409575"/>
    <xdr:sp macro="" textlink="">
      <xdr:nvSpPr>
        <xdr:cNvPr id="909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111</xdr:col>
      <xdr:colOff>0</xdr:colOff>
      <xdr:row>30</xdr:row>
      <xdr:rowOff>0</xdr:rowOff>
    </xdr:from>
    <xdr:ext cx="76200" cy="361950"/>
    <xdr:sp macro="" textlink="">
      <xdr:nvSpPr>
        <xdr:cNvPr id="909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111</xdr:col>
      <xdr:colOff>0</xdr:colOff>
      <xdr:row>30</xdr:row>
      <xdr:rowOff>0</xdr:rowOff>
    </xdr:from>
    <xdr:ext cx="76200" cy="361950"/>
    <xdr:sp macro="" textlink="">
      <xdr:nvSpPr>
        <xdr:cNvPr id="909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111</xdr:col>
      <xdr:colOff>0</xdr:colOff>
      <xdr:row>30</xdr:row>
      <xdr:rowOff>0</xdr:rowOff>
    </xdr:from>
    <xdr:ext cx="76200" cy="409575"/>
    <xdr:sp macro="" textlink="">
      <xdr:nvSpPr>
        <xdr:cNvPr id="909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111</xdr:col>
      <xdr:colOff>0</xdr:colOff>
      <xdr:row>30</xdr:row>
      <xdr:rowOff>0</xdr:rowOff>
    </xdr:from>
    <xdr:ext cx="76200" cy="361950"/>
    <xdr:sp macro="" textlink="">
      <xdr:nvSpPr>
        <xdr:cNvPr id="909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111</xdr:col>
      <xdr:colOff>0</xdr:colOff>
      <xdr:row>30</xdr:row>
      <xdr:rowOff>0</xdr:rowOff>
    </xdr:from>
    <xdr:ext cx="76200" cy="361950"/>
    <xdr:sp macro="" textlink="">
      <xdr:nvSpPr>
        <xdr:cNvPr id="909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111</xdr:col>
      <xdr:colOff>0</xdr:colOff>
      <xdr:row>30</xdr:row>
      <xdr:rowOff>0</xdr:rowOff>
    </xdr:from>
    <xdr:ext cx="76200" cy="409575"/>
    <xdr:sp macro="" textlink="">
      <xdr:nvSpPr>
        <xdr:cNvPr id="909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111</xdr:col>
      <xdr:colOff>0</xdr:colOff>
      <xdr:row>30</xdr:row>
      <xdr:rowOff>0</xdr:rowOff>
    </xdr:from>
    <xdr:ext cx="76200" cy="361950"/>
    <xdr:sp macro="" textlink="">
      <xdr:nvSpPr>
        <xdr:cNvPr id="910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111</xdr:col>
      <xdr:colOff>0</xdr:colOff>
      <xdr:row>30</xdr:row>
      <xdr:rowOff>0</xdr:rowOff>
    </xdr:from>
    <xdr:ext cx="76200" cy="361950"/>
    <xdr:sp macro="" textlink="">
      <xdr:nvSpPr>
        <xdr:cNvPr id="910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111</xdr:col>
      <xdr:colOff>0</xdr:colOff>
      <xdr:row>30</xdr:row>
      <xdr:rowOff>0</xdr:rowOff>
    </xdr:from>
    <xdr:ext cx="76200" cy="409575"/>
    <xdr:sp macro="" textlink="">
      <xdr:nvSpPr>
        <xdr:cNvPr id="910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111</xdr:col>
      <xdr:colOff>0</xdr:colOff>
      <xdr:row>30</xdr:row>
      <xdr:rowOff>0</xdr:rowOff>
    </xdr:from>
    <xdr:ext cx="76200" cy="361950"/>
    <xdr:sp macro="" textlink="">
      <xdr:nvSpPr>
        <xdr:cNvPr id="910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111</xdr:col>
      <xdr:colOff>0</xdr:colOff>
      <xdr:row>30</xdr:row>
      <xdr:rowOff>0</xdr:rowOff>
    </xdr:from>
    <xdr:ext cx="76200" cy="361950"/>
    <xdr:sp macro="" textlink="">
      <xdr:nvSpPr>
        <xdr:cNvPr id="910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112</xdr:col>
      <xdr:colOff>0</xdr:colOff>
      <xdr:row>30</xdr:row>
      <xdr:rowOff>0</xdr:rowOff>
    </xdr:from>
    <xdr:ext cx="76200" cy="409575"/>
    <xdr:sp macro="" textlink="">
      <xdr:nvSpPr>
        <xdr:cNvPr id="910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112</xdr:col>
      <xdr:colOff>0</xdr:colOff>
      <xdr:row>30</xdr:row>
      <xdr:rowOff>0</xdr:rowOff>
    </xdr:from>
    <xdr:ext cx="76200" cy="361950"/>
    <xdr:sp macro="" textlink="">
      <xdr:nvSpPr>
        <xdr:cNvPr id="910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112</xdr:col>
      <xdr:colOff>0</xdr:colOff>
      <xdr:row>30</xdr:row>
      <xdr:rowOff>0</xdr:rowOff>
    </xdr:from>
    <xdr:ext cx="76200" cy="361950"/>
    <xdr:sp macro="" textlink="">
      <xdr:nvSpPr>
        <xdr:cNvPr id="910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112</xdr:col>
      <xdr:colOff>0</xdr:colOff>
      <xdr:row>30</xdr:row>
      <xdr:rowOff>0</xdr:rowOff>
    </xdr:from>
    <xdr:ext cx="76200" cy="409575"/>
    <xdr:sp macro="" textlink="">
      <xdr:nvSpPr>
        <xdr:cNvPr id="910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112</xdr:col>
      <xdr:colOff>0</xdr:colOff>
      <xdr:row>30</xdr:row>
      <xdr:rowOff>0</xdr:rowOff>
    </xdr:from>
    <xdr:ext cx="76200" cy="361950"/>
    <xdr:sp macro="" textlink="">
      <xdr:nvSpPr>
        <xdr:cNvPr id="910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112</xdr:col>
      <xdr:colOff>0</xdr:colOff>
      <xdr:row>30</xdr:row>
      <xdr:rowOff>0</xdr:rowOff>
    </xdr:from>
    <xdr:ext cx="76200" cy="361950"/>
    <xdr:sp macro="" textlink="">
      <xdr:nvSpPr>
        <xdr:cNvPr id="911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112</xdr:col>
      <xdr:colOff>0</xdr:colOff>
      <xdr:row>30</xdr:row>
      <xdr:rowOff>0</xdr:rowOff>
    </xdr:from>
    <xdr:ext cx="76200" cy="409575"/>
    <xdr:sp macro="" textlink="">
      <xdr:nvSpPr>
        <xdr:cNvPr id="911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112</xdr:col>
      <xdr:colOff>0</xdr:colOff>
      <xdr:row>30</xdr:row>
      <xdr:rowOff>0</xdr:rowOff>
    </xdr:from>
    <xdr:ext cx="76200" cy="361950"/>
    <xdr:sp macro="" textlink="">
      <xdr:nvSpPr>
        <xdr:cNvPr id="911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112</xdr:col>
      <xdr:colOff>0</xdr:colOff>
      <xdr:row>30</xdr:row>
      <xdr:rowOff>0</xdr:rowOff>
    </xdr:from>
    <xdr:ext cx="76200" cy="361950"/>
    <xdr:sp macro="" textlink="">
      <xdr:nvSpPr>
        <xdr:cNvPr id="911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112</xdr:col>
      <xdr:colOff>0</xdr:colOff>
      <xdr:row>30</xdr:row>
      <xdr:rowOff>0</xdr:rowOff>
    </xdr:from>
    <xdr:ext cx="76200" cy="409575"/>
    <xdr:sp macro="" textlink="">
      <xdr:nvSpPr>
        <xdr:cNvPr id="911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112</xdr:col>
      <xdr:colOff>0</xdr:colOff>
      <xdr:row>30</xdr:row>
      <xdr:rowOff>0</xdr:rowOff>
    </xdr:from>
    <xdr:ext cx="76200" cy="361950"/>
    <xdr:sp macro="" textlink="">
      <xdr:nvSpPr>
        <xdr:cNvPr id="911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112</xdr:col>
      <xdr:colOff>0</xdr:colOff>
      <xdr:row>30</xdr:row>
      <xdr:rowOff>0</xdr:rowOff>
    </xdr:from>
    <xdr:ext cx="76200" cy="361950"/>
    <xdr:sp macro="" textlink="">
      <xdr:nvSpPr>
        <xdr:cNvPr id="911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113</xdr:col>
      <xdr:colOff>0</xdr:colOff>
      <xdr:row>30</xdr:row>
      <xdr:rowOff>0</xdr:rowOff>
    </xdr:from>
    <xdr:ext cx="76200" cy="409575"/>
    <xdr:sp macro="" textlink="">
      <xdr:nvSpPr>
        <xdr:cNvPr id="911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113</xdr:col>
      <xdr:colOff>0</xdr:colOff>
      <xdr:row>30</xdr:row>
      <xdr:rowOff>0</xdr:rowOff>
    </xdr:from>
    <xdr:ext cx="76200" cy="361950"/>
    <xdr:sp macro="" textlink="">
      <xdr:nvSpPr>
        <xdr:cNvPr id="911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113</xdr:col>
      <xdr:colOff>0</xdr:colOff>
      <xdr:row>30</xdr:row>
      <xdr:rowOff>0</xdr:rowOff>
    </xdr:from>
    <xdr:ext cx="76200" cy="361950"/>
    <xdr:sp macro="" textlink="">
      <xdr:nvSpPr>
        <xdr:cNvPr id="911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113</xdr:col>
      <xdr:colOff>0</xdr:colOff>
      <xdr:row>30</xdr:row>
      <xdr:rowOff>0</xdr:rowOff>
    </xdr:from>
    <xdr:ext cx="76200" cy="409575"/>
    <xdr:sp macro="" textlink="">
      <xdr:nvSpPr>
        <xdr:cNvPr id="912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113</xdr:col>
      <xdr:colOff>0</xdr:colOff>
      <xdr:row>30</xdr:row>
      <xdr:rowOff>0</xdr:rowOff>
    </xdr:from>
    <xdr:ext cx="76200" cy="361950"/>
    <xdr:sp macro="" textlink="">
      <xdr:nvSpPr>
        <xdr:cNvPr id="912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113</xdr:col>
      <xdr:colOff>0</xdr:colOff>
      <xdr:row>30</xdr:row>
      <xdr:rowOff>0</xdr:rowOff>
    </xdr:from>
    <xdr:ext cx="76200" cy="361950"/>
    <xdr:sp macro="" textlink="">
      <xdr:nvSpPr>
        <xdr:cNvPr id="912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113</xdr:col>
      <xdr:colOff>0</xdr:colOff>
      <xdr:row>30</xdr:row>
      <xdr:rowOff>0</xdr:rowOff>
    </xdr:from>
    <xdr:ext cx="76200" cy="409575"/>
    <xdr:sp macro="" textlink="">
      <xdr:nvSpPr>
        <xdr:cNvPr id="912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113</xdr:col>
      <xdr:colOff>0</xdr:colOff>
      <xdr:row>30</xdr:row>
      <xdr:rowOff>0</xdr:rowOff>
    </xdr:from>
    <xdr:ext cx="76200" cy="361950"/>
    <xdr:sp macro="" textlink="">
      <xdr:nvSpPr>
        <xdr:cNvPr id="912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113</xdr:col>
      <xdr:colOff>0</xdr:colOff>
      <xdr:row>30</xdr:row>
      <xdr:rowOff>0</xdr:rowOff>
    </xdr:from>
    <xdr:ext cx="76200" cy="361950"/>
    <xdr:sp macro="" textlink="">
      <xdr:nvSpPr>
        <xdr:cNvPr id="912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113</xdr:col>
      <xdr:colOff>0</xdr:colOff>
      <xdr:row>30</xdr:row>
      <xdr:rowOff>0</xdr:rowOff>
    </xdr:from>
    <xdr:ext cx="76200" cy="409575"/>
    <xdr:sp macro="" textlink="">
      <xdr:nvSpPr>
        <xdr:cNvPr id="912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113</xdr:col>
      <xdr:colOff>0</xdr:colOff>
      <xdr:row>30</xdr:row>
      <xdr:rowOff>0</xdr:rowOff>
    </xdr:from>
    <xdr:ext cx="76200" cy="361950"/>
    <xdr:sp macro="" textlink="">
      <xdr:nvSpPr>
        <xdr:cNvPr id="912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113</xdr:col>
      <xdr:colOff>0</xdr:colOff>
      <xdr:row>30</xdr:row>
      <xdr:rowOff>0</xdr:rowOff>
    </xdr:from>
    <xdr:ext cx="76200" cy="361950"/>
    <xdr:sp macro="" textlink="">
      <xdr:nvSpPr>
        <xdr:cNvPr id="912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114</xdr:col>
      <xdr:colOff>0</xdr:colOff>
      <xdr:row>30</xdr:row>
      <xdr:rowOff>0</xdr:rowOff>
    </xdr:from>
    <xdr:ext cx="76200" cy="409575"/>
    <xdr:sp macro="" textlink="">
      <xdr:nvSpPr>
        <xdr:cNvPr id="912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114</xdr:col>
      <xdr:colOff>0</xdr:colOff>
      <xdr:row>30</xdr:row>
      <xdr:rowOff>0</xdr:rowOff>
    </xdr:from>
    <xdr:ext cx="76200" cy="361950"/>
    <xdr:sp macro="" textlink="">
      <xdr:nvSpPr>
        <xdr:cNvPr id="913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114</xdr:col>
      <xdr:colOff>0</xdr:colOff>
      <xdr:row>30</xdr:row>
      <xdr:rowOff>0</xdr:rowOff>
    </xdr:from>
    <xdr:ext cx="76200" cy="361950"/>
    <xdr:sp macro="" textlink="">
      <xdr:nvSpPr>
        <xdr:cNvPr id="913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114</xdr:col>
      <xdr:colOff>0</xdr:colOff>
      <xdr:row>30</xdr:row>
      <xdr:rowOff>0</xdr:rowOff>
    </xdr:from>
    <xdr:ext cx="76200" cy="409575"/>
    <xdr:sp macro="" textlink="">
      <xdr:nvSpPr>
        <xdr:cNvPr id="913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114</xdr:col>
      <xdr:colOff>0</xdr:colOff>
      <xdr:row>30</xdr:row>
      <xdr:rowOff>0</xdr:rowOff>
    </xdr:from>
    <xdr:ext cx="76200" cy="361950"/>
    <xdr:sp macro="" textlink="">
      <xdr:nvSpPr>
        <xdr:cNvPr id="913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114</xdr:col>
      <xdr:colOff>0</xdr:colOff>
      <xdr:row>30</xdr:row>
      <xdr:rowOff>0</xdr:rowOff>
    </xdr:from>
    <xdr:ext cx="76200" cy="361950"/>
    <xdr:sp macro="" textlink="">
      <xdr:nvSpPr>
        <xdr:cNvPr id="913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114</xdr:col>
      <xdr:colOff>0</xdr:colOff>
      <xdr:row>30</xdr:row>
      <xdr:rowOff>0</xdr:rowOff>
    </xdr:from>
    <xdr:ext cx="76200" cy="409575"/>
    <xdr:sp macro="" textlink="">
      <xdr:nvSpPr>
        <xdr:cNvPr id="913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114</xdr:col>
      <xdr:colOff>0</xdr:colOff>
      <xdr:row>30</xdr:row>
      <xdr:rowOff>0</xdr:rowOff>
    </xdr:from>
    <xdr:ext cx="76200" cy="361950"/>
    <xdr:sp macro="" textlink="">
      <xdr:nvSpPr>
        <xdr:cNvPr id="913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114</xdr:col>
      <xdr:colOff>0</xdr:colOff>
      <xdr:row>30</xdr:row>
      <xdr:rowOff>0</xdr:rowOff>
    </xdr:from>
    <xdr:ext cx="76200" cy="361950"/>
    <xdr:sp macro="" textlink="">
      <xdr:nvSpPr>
        <xdr:cNvPr id="913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114</xdr:col>
      <xdr:colOff>0</xdr:colOff>
      <xdr:row>30</xdr:row>
      <xdr:rowOff>0</xdr:rowOff>
    </xdr:from>
    <xdr:ext cx="76200" cy="409575"/>
    <xdr:sp macro="" textlink="">
      <xdr:nvSpPr>
        <xdr:cNvPr id="913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114</xdr:col>
      <xdr:colOff>0</xdr:colOff>
      <xdr:row>30</xdr:row>
      <xdr:rowOff>0</xdr:rowOff>
    </xdr:from>
    <xdr:ext cx="76200" cy="361950"/>
    <xdr:sp macro="" textlink="">
      <xdr:nvSpPr>
        <xdr:cNvPr id="913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114</xdr:col>
      <xdr:colOff>0</xdr:colOff>
      <xdr:row>30</xdr:row>
      <xdr:rowOff>0</xdr:rowOff>
    </xdr:from>
    <xdr:ext cx="76200" cy="361950"/>
    <xdr:sp macro="" textlink="">
      <xdr:nvSpPr>
        <xdr:cNvPr id="914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115</xdr:col>
      <xdr:colOff>0</xdr:colOff>
      <xdr:row>30</xdr:row>
      <xdr:rowOff>0</xdr:rowOff>
    </xdr:from>
    <xdr:ext cx="76200" cy="409575"/>
    <xdr:sp macro="" textlink="">
      <xdr:nvSpPr>
        <xdr:cNvPr id="914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115</xdr:col>
      <xdr:colOff>0</xdr:colOff>
      <xdr:row>30</xdr:row>
      <xdr:rowOff>0</xdr:rowOff>
    </xdr:from>
    <xdr:ext cx="76200" cy="361950"/>
    <xdr:sp macro="" textlink="">
      <xdr:nvSpPr>
        <xdr:cNvPr id="914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115</xdr:col>
      <xdr:colOff>0</xdr:colOff>
      <xdr:row>30</xdr:row>
      <xdr:rowOff>0</xdr:rowOff>
    </xdr:from>
    <xdr:ext cx="76200" cy="361950"/>
    <xdr:sp macro="" textlink="">
      <xdr:nvSpPr>
        <xdr:cNvPr id="914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115</xdr:col>
      <xdr:colOff>0</xdr:colOff>
      <xdr:row>30</xdr:row>
      <xdr:rowOff>0</xdr:rowOff>
    </xdr:from>
    <xdr:ext cx="76200" cy="409575"/>
    <xdr:sp macro="" textlink="">
      <xdr:nvSpPr>
        <xdr:cNvPr id="914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115</xdr:col>
      <xdr:colOff>0</xdr:colOff>
      <xdr:row>30</xdr:row>
      <xdr:rowOff>0</xdr:rowOff>
    </xdr:from>
    <xdr:ext cx="76200" cy="361950"/>
    <xdr:sp macro="" textlink="">
      <xdr:nvSpPr>
        <xdr:cNvPr id="914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115</xdr:col>
      <xdr:colOff>0</xdr:colOff>
      <xdr:row>30</xdr:row>
      <xdr:rowOff>0</xdr:rowOff>
    </xdr:from>
    <xdr:ext cx="76200" cy="361950"/>
    <xdr:sp macro="" textlink="">
      <xdr:nvSpPr>
        <xdr:cNvPr id="914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115</xdr:col>
      <xdr:colOff>0</xdr:colOff>
      <xdr:row>30</xdr:row>
      <xdr:rowOff>0</xdr:rowOff>
    </xdr:from>
    <xdr:ext cx="76200" cy="409575"/>
    <xdr:sp macro="" textlink="">
      <xdr:nvSpPr>
        <xdr:cNvPr id="914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115</xdr:col>
      <xdr:colOff>0</xdr:colOff>
      <xdr:row>30</xdr:row>
      <xdr:rowOff>0</xdr:rowOff>
    </xdr:from>
    <xdr:ext cx="76200" cy="361950"/>
    <xdr:sp macro="" textlink="">
      <xdr:nvSpPr>
        <xdr:cNvPr id="914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115</xdr:col>
      <xdr:colOff>0</xdr:colOff>
      <xdr:row>30</xdr:row>
      <xdr:rowOff>0</xdr:rowOff>
    </xdr:from>
    <xdr:ext cx="76200" cy="361950"/>
    <xdr:sp macro="" textlink="">
      <xdr:nvSpPr>
        <xdr:cNvPr id="914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115</xdr:col>
      <xdr:colOff>0</xdr:colOff>
      <xdr:row>30</xdr:row>
      <xdr:rowOff>0</xdr:rowOff>
    </xdr:from>
    <xdr:ext cx="76200" cy="409575"/>
    <xdr:sp macro="" textlink="">
      <xdr:nvSpPr>
        <xdr:cNvPr id="915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115</xdr:col>
      <xdr:colOff>0</xdr:colOff>
      <xdr:row>30</xdr:row>
      <xdr:rowOff>0</xdr:rowOff>
    </xdr:from>
    <xdr:ext cx="76200" cy="361950"/>
    <xdr:sp macro="" textlink="">
      <xdr:nvSpPr>
        <xdr:cNvPr id="915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115</xdr:col>
      <xdr:colOff>0</xdr:colOff>
      <xdr:row>30</xdr:row>
      <xdr:rowOff>0</xdr:rowOff>
    </xdr:from>
    <xdr:ext cx="76200" cy="361950"/>
    <xdr:sp macro="" textlink="">
      <xdr:nvSpPr>
        <xdr:cNvPr id="915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116</xdr:col>
      <xdr:colOff>0</xdr:colOff>
      <xdr:row>30</xdr:row>
      <xdr:rowOff>0</xdr:rowOff>
    </xdr:from>
    <xdr:ext cx="76200" cy="409575"/>
    <xdr:sp macro="" textlink="">
      <xdr:nvSpPr>
        <xdr:cNvPr id="915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116</xdr:col>
      <xdr:colOff>0</xdr:colOff>
      <xdr:row>30</xdr:row>
      <xdr:rowOff>0</xdr:rowOff>
    </xdr:from>
    <xdr:ext cx="76200" cy="361950"/>
    <xdr:sp macro="" textlink="">
      <xdr:nvSpPr>
        <xdr:cNvPr id="915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116</xdr:col>
      <xdr:colOff>0</xdr:colOff>
      <xdr:row>30</xdr:row>
      <xdr:rowOff>0</xdr:rowOff>
    </xdr:from>
    <xdr:ext cx="76200" cy="361950"/>
    <xdr:sp macro="" textlink="">
      <xdr:nvSpPr>
        <xdr:cNvPr id="915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116</xdr:col>
      <xdr:colOff>0</xdr:colOff>
      <xdr:row>30</xdr:row>
      <xdr:rowOff>0</xdr:rowOff>
    </xdr:from>
    <xdr:ext cx="76200" cy="409575"/>
    <xdr:sp macro="" textlink="">
      <xdr:nvSpPr>
        <xdr:cNvPr id="915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116</xdr:col>
      <xdr:colOff>0</xdr:colOff>
      <xdr:row>30</xdr:row>
      <xdr:rowOff>0</xdr:rowOff>
    </xdr:from>
    <xdr:ext cx="76200" cy="361950"/>
    <xdr:sp macro="" textlink="">
      <xdr:nvSpPr>
        <xdr:cNvPr id="915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116</xdr:col>
      <xdr:colOff>0</xdr:colOff>
      <xdr:row>30</xdr:row>
      <xdr:rowOff>0</xdr:rowOff>
    </xdr:from>
    <xdr:ext cx="76200" cy="361950"/>
    <xdr:sp macro="" textlink="">
      <xdr:nvSpPr>
        <xdr:cNvPr id="915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116</xdr:col>
      <xdr:colOff>0</xdr:colOff>
      <xdr:row>30</xdr:row>
      <xdr:rowOff>0</xdr:rowOff>
    </xdr:from>
    <xdr:ext cx="76200" cy="409575"/>
    <xdr:sp macro="" textlink="">
      <xdr:nvSpPr>
        <xdr:cNvPr id="915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116</xdr:col>
      <xdr:colOff>0</xdr:colOff>
      <xdr:row>30</xdr:row>
      <xdr:rowOff>0</xdr:rowOff>
    </xdr:from>
    <xdr:ext cx="76200" cy="361950"/>
    <xdr:sp macro="" textlink="">
      <xdr:nvSpPr>
        <xdr:cNvPr id="916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116</xdr:col>
      <xdr:colOff>0</xdr:colOff>
      <xdr:row>30</xdr:row>
      <xdr:rowOff>0</xdr:rowOff>
    </xdr:from>
    <xdr:ext cx="76200" cy="361950"/>
    <xdr:sp macro="" textlink="">
      <xdr:nvSpPr>
        <xdr:cNvPr id="916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116</xdr:col>
      <xdr:colOff>0</xdr:colOff>
      <xdr:row>30</xdr:row>
      <xdr:rowOff>0</xdr:rowOff>
    </xdr:from>
    <xdr:ext cx="76200" cy="409575"/>
    <xdr:sp macro="" textlink="">
      <xdr:nvSpPr>
        <xdr:cNvPr id="916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116</xdr:col>
      <xdr:colOff>0</xdr:colOff>
      <xdr:row>30</xdr:row>
      <xdr:rowOff>0</xdr:rowOff>
    </xdr:from>
    <xdr:ext cx="76200" cy="361950"/>
    <xdr:sp macro="" textlink="">
      <xdr:nvSpPr>
        <xdr:cNvPr id="916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116</xdr:col>
      <xdr:colOff>0</xdr:colOff>
      <xdr:row>30</xdr:row>
      <xdr:rowOff>0</xdr:rowOff>
    </xdr:from>
    <xdr:ext cx="76200" cy="361950"/>
    <xdr:sp macro="" textlink="">
      <xdr:nvSpPr>
        <xdr:cNvPr id="916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117</xdr:col>
      <xdr:colOff>0</xdr:colOff>
      <xdr:row>30</xdr:row>
      <xdr:rowOff>0</xdr:rowOff>
    </xdr:from>
    <xdr:ext cx="76200" cy="409575"/>
    <xdr:sp macro="" textlink="">
      <xdr:nvSpPr>
        <xdr:cNvPr id="916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117</xdr:col>
      <xdr:colOff>0</xdr:colOff>
      <xdr:row>30</xdr:row>
      <xdr:rowOff>0</xdr:rowOff>
    </xdr:from>
    <xdr:ext cx="76200" cy="361950"/>
    <xdr:sp macro="" textlink="">
      <xdr:nvSpPr>
        <xdr:cNvPr id="916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117</xdr:col>
      <xdr:colOff>0</xdr:colOff>
      <xdr:row>30</xdr:row>
      <xdr:rowOff>0</xdr:rowOff>
    </xdr:from>
    <xdr:ext cx="76200" cy="361950"/>
    <xdr:sp macro="" textlink="">
      <xdr:nvSpPr>
        <xdr:cNvPr id="916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117</xdr:col>
      <xdr:colOff>0</xdr:colOff>
      <xdr:row>30</xdr:row>
      <xdr:rowOff>0</xdr:rowOff>
    </xdr:from>
    <xdr:ext cx="76200" cy="409575"/>
    <xdr:sp macro="" textlink="">
      <xdr:nvSpPr>
        <xdr:cNvPr id="916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117</xdr:col>
      <xdr:colOff>0</xdr:colOff>
      <xdr:row>30</xdr:row>
      <xdr:rowOff>0</xdr:rowOff>
    </xdr:from>
    <xdr:ext cx="76200" cy="361950"/>
    <xdr:sp macro="" textlink="">
      <xdr:nvSpPr>
        <xdr:cNvPr id="916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117</xdr:col>
      <xdr:colOff>0</xdr:colOff>
      <xdr:row>30</xdr:row>
      <xdr:rowOff>0</xdr:rowOff>
    </xdr:from>
    <xdr:ext cx="76200" cy="361950"/>
    <xdr:sp macro="" textlink="">
      <xdr:nvSpPr>
        <xdr:cNvPr id="917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117</xdr:col>
      <xdr:colOff>0</xdr:colOff>
      <xdr:row>30</xdr:row>
      <xdr:rowOff>0</xdr:rowOff>
    </xdr:from>
    <xdr:ext cx="76200" cy="409575"/>
    <xdr:sp macro="" textlink="">
      <xdr:nvSpPr>
        <xdr:cNvPr id="917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117</xdr:col>
      <xdr:colOff>0</xdr:colOff>
      <xdr:row>30</xdr:row>
      <xdr:rowOff>0</xdr:rowOff>
    </xdr:from>
    <xdr:ext cx="76200" cy="361950"/>
    <xdr:sp macro="" textlink="">
      <xdr:nvSpPr>
        <xdr:cNvPr id="917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117</xdr:col>
      <xdr:colOff>0</xdr:colOff>
      <xdr:row>30</xdr:row>
      <xdr:rowOff>0</xdr:rowOff>
    </xdr:from>
    <xdr:ext cx="76200" cy="361950"/>
    <xdr:sp macro="" textlink="">
      <xdr:nvSpPr>
        <xdr:cNvPr id="917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117</xdr:col>
      <xdr:colOff>0</xdr:colOff>
      <xdr:row>30</xdr:row>
      <xdr:rowOff>0</xdr:rowOff>
    </xdr:from>
    <xdr:ext cx="76200" cy="409575"/>
    <xdr:sp macro="" textlink="">
      <xdr:nvSpPr>
        <xdr:cNvPr id="917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117</xdr:col>
      <xdr:colOff>0</xdr:colOff>
      <xdr:row>30</xdr:row>
      <xdr:rowOff>0</xdr:rowOff>
    </xdr:from>
    <xdr:ext cx="76200" cy="361950"/>
    <xdr:sp macro="" textlink="">
      <xdr:nvSpPr>
        <xdr:cNvPr id="917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117</xdr:col>
      <xdr:colOff>0</xdr:colOff>
      <xdr:row>30</xdr:row>
      <xdr:rowOff>0</xdr:rowOff>
    </xdr:from>
    <xdr:ext cx="76200" cy="361950"/>
    <xdr:sp macro="" textlink="">
      <xdr:nvSpPr>
        <xdr:cNvPr id="917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118</xdr:col>
      <xdr:colOff>0</xdr:colOff>
      <xdr:row>30</xdr:row>
      <xdr:rowOff>0</xdr:rowOff>
    </xdr:from>
    <xdr:ext cx="76200" cy="409575"/>
    <xdr:sp macro="" textlink="">
      <xdr:nvSpPr>
        <xdr:cNvPr id="917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118</xdr:col>
      <xdr:colOff>0</xdr:colOff>
      <xdr:row>30</xdr:row>
      <xdr:rowOff>0</xdr:rowOff>
    </xdr:from>
    <xdr:ext cx="76200" cy="361950"/>
    <xdr:sp macro="" textlink="">
      <xdr:nvSpPr>
        <xdr:cNvPr id="917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118</xdr:col>
      <xdr:colOff>0</xdr:colOff>
      <xdr:row>30</xdr:row>
      <xdr:rowOff>0</xdr:rowOff>
    </xdr:from>
    <xdr:ext cx="76200" cy="361950"/>
    <xdr:sp macro="" textlink="">
      <xdr:nvSpPr>
        <xdr:cNvPr id="917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118</xdr:col>
      <xdr:colOff>0</xdr:colOff>
      <xdr:row>30</xdr:row>
      <xdr:rowOff>0</xdr:rowOff>
    </xdr:from>
    <xdr:ext cx="76200" cy="409575"/>
    <xdr:sp macro="" textlink="">
      <xdr:nvSpPr>
        <xdr:cNvPr id="918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118</xdr:col>
      <xdr:colOff>0</xdr:colOff>
      <xdr:row>30</xdr:row>
      <xdr:rowOff>0</xdr:rowOff>
    </xdr:from>
    <xdr:ext cx="76200" cy="361950"/>
    <xdr:sp macro="" textlink="">
      <xdr:nvSpPr>
        <xdr:cNvPr id="918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118</xdr:col>
      <xdr:colOff>0</xdr:colOff>
      <xdr:row>30</xdr:row>
      <xdr:rowOff>0</xdr:rowOff>
    </xdr:from>
    <xdr:ext cx="76200" cy="361950"/>
    <xdr:sp macro="" textlink="">
      <xdr:nvSpPr>
        <xdr:cNvPr id="918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118</xdr:col>
      <xdr:colOff>0</xdr:colOff>
      <xdr:row>30</xdr:row>
      <xdr:rowOff>0</xdr:rowOff>
    </xdr:from>
    <xdr:ext cx="76200" cy="409575"/>
    <xdr:sp macro="" textlink="">
      <xdr:nvSpPr>
        <xdr:cNvPr id="918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118</xdr:col>
      <xdr:colOff>0</xdr:colOff>
      <xdr:row>30</xdr:row>
      <xdr:rowOff>0</xdr:rowOff>
    </xdr:from>
    <xdr:ext cx="76200" cy="361950"/>
    <xdr:sp macro="" textlink="">
      <xdr:nvSpPr>
        <xdr:cNvPr id="918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118</xdr:col>
      <xdr:colOff>0</xdr:colOff>
      <xdr:row>30</xdr:row>
      <xdr:rowOff>0</xdr:rowOff>
    </xdr:from>
    <xdr:ext cx="76200" cy="361950"/>
    <xdr:sp macro="" textlink="">
      <xdr:nvSpPr>
        <xdr:cNvPr id="918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118</xdr:col>
      <xdr:colOff>0</xdr:colOff>
      <xdr:row>30</xdr:row>
      <xdr:rowOff>0</xdr:rowOff>
    </xdr:from>
    <xdr:ext cx="76200" cy="409575"/>
    <xdr:sp macro="" textlink="">
      <xdr:nvSpPr>
        <xdr:cNvPr id="918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118</xdr:col>
      <xdr:colOff>0</xdr:colOff>
      <xdr:row>30</xdr:row>
      <xdr:rowOff>0</xdr:rowOff>
    </xdr:from>
    <xdr:ext cx="76200" cy="361950"/>
    <xdr:sp macro="" textlink="">
      <xdr:nvSpPr>
        <xdr:cNvPr id="918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118</xdr:col>
      <xdr:colOff>0</xdr:colOff>
      <xdr:row>30</xdr:row>
      <xdr:rowOff>0</xdr:rowOff>
    </xdr:from>
    <xdr:ext cx="76200" cy="361950"/>
    <xdr:sp macro="" textlink="">
      <xdr:nvSpPr>
        <xdr:cNvPr id="918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119</xdr:col>
      <xdr:colOff>0</xdr:colOff>
      <xdr:row>30</xdr:row>
      <xdr:rowOff>0</xdr:rowOff>
    </xdr:from>
    <xdr:ext cx="76200" cy="409575"/>
    <xdr:sp macro="" textlink="">
      <xdr:nvSpPr>
        <xdr:cNvPr id="918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119</xdr:col>
      <xdr:colOff>0</xdr:colOff>
      <xdr:row>30</xdr:row>
      <xdr:rowOff>0</xdr:rowOff>
    </xdr:from>
    <xdr:ext cx="76200" cy="361950"/>
    <xdr:sp macro="" textlink="">
      <xdr:nvSpPr>
        <xdr:cNvPr id="919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119</xdr:col>
      <xdr:colOff>0</xdr:colOff>
      <xdr:row>30</xdr:row>
      <xdr:rowOff>0</xdr:rowOff>
    </xdr:from>
    <xdr:ext cx="76200" cy="361950"/>
    <xdr:sp macro="" textlink="">
      <xdr:nvSpPr>
        <xdr:cNvPr id="919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119</xdr:col>
      <xdr:colOff>0</xdr:colOff>
      <xdr:row>30</xdr:row>
      <xdr:rowOff>0</xdr:rowOff>
    </xdr:from>
    <xdr:ext cx="76200" cy="409575"/>
    <xdr:sp macro="" textlink="">
      <xdr:nvSpPr>
        <xdr:cNvPr id="919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119</xdr:col>
      <xdr:colOff>0</xdr:colOff>
      <xdr:row>30</xdr:row>
      <xdr:rowOff>0</xdr:rowOff>
    </xdr:from>
    <xdr:ext cx="76200" cy="361950"/>
    <xdr:sp macro="" textlink="">
      <xdr:nvSpPr>
        <xdr:cNvPr id="919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119</xdr:col>
      <xdr:colOff>0</xdr:colOff>
      <xdr:row>30</xdr:row>
      <xdr:rowOff>0</xdr:rowOff>
    </xdr:from>
    <xdr:ext cx="76200" cy="361950"/>
    <xdr:sp macro="" textlink="">
      <xdr:nvSpPr>
        <xdr:cNvPr id="919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119</xdr:col>
      <xdr:colOff>0</xdr:colOff>
      <xdr:row>30</xdr:row>
      <xdr:rowOff>0</xdr:rowOff>
    </xdr:from>
    <xdr:ext cx="76200" cy="409575"/>
    <xdr:sp macro="" textlink="">
      <xdr:nvSpPr>
        <xdr:cNvPr id="919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119</xdr:col>
      <xdr:colOff>0</xdr:colOff>
      <xdr:row>30</xdr:row>
      <xdr:rowOff>0</xdr:rowOff>
    </xdr:from>
    <xdr:ext cx="76200" cy="361950"/>
    <xdr:sp macro="" textlink="">
      <xdr:nvSpPr>
        <xdr:cNvPr id="919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119</xdr:col>
      <xdr:colOff>0</xdr:colOff>
      <xdr:row>30</xdr:row>
      <xdr:rowOff>0</xdr:rowOff>
    </xdr:from>
    <xdr:ext cx="76200" cy="361950"/>
    <xdr:sp macro="" textlink="">
      <xdr:nvSpPr>
        <xdr:cNvPr id="919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119</xdr:col>
      <xdr:colOff>0</xdr:colOff>
      <xdr:row>30</xdr:row>
      <xdr:rowOff>0</xdr:rowOff>
    </xdr:from>
    <xdr:ext cx="76200" cy="409575"/>
    <xdr:sp macro="" textlink="">
      <xdr:nvSpPr>
        <xdr:cNvPr id="919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119</xdr:col>
      <xdr:colOff>0</xdr:colOff>
      <xdr:row>30</xdr:row>
      <xdr:rowOff>0</xdr:rowOff>
    </xdr:from>
    <xdr:ext cx="76200" cy="361950"/>
    <xdr:sp macro="" textlink="">
      <xdr:nvSpPr>
        <xdr:cNvPr id="919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119</xdr:col>
      <xdr:colOff>0</xdr:colOff>
      <xdr:row>30</xdr:row>
      <xdr:rowOff>0</xdr:rowOff>
    </xdr:from>
    <xdr:ext cx="76200" cy="361950"/>
    <xdr:sp macro="" textlink="">
      <xdr:nvSpPr>
        <xdr:cNvPr id="920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120</xdr:col>
      <xdr:colOff>0</xdr:colOff>
      <xdr:row>30</xdr:row>
      <xdr:rowOff>0</xdr:rowOff>
    </xdr:from>
    <xdr:ext cx="76200" cy="409575"/>
    <xdr:sp macro="" textlink="">
      <xdr:nvSpPr>
        <xdr:cNvPr id="920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120</xdr:col>
      <xdr:colOff>0</xdr:colOff>
      <xdr:row>30</xdr:row>
      <xdr:rowOff>0</xdr:rowOff>
    </xdr:from>
    <xdr:ext cx="76200" cy="361950"/>
    <xdr:sp macro="" textlink="">
      <xdr:nvSpPr>
        <xdr:cNvPr id="920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120</xdr:col>
      <xdr:colOff>0</xdr:colOff>
      <xdr:row>30</xdr:row>
      <xdr:rowOff>0</xdr:rowOff>
    </xdr:from>
    <xdr:ext cx="76200" cy="361950"/>
    <xdr:sp macro="" textlink="">
      <xdr:nvSpPr>
        <xdr:cNvPr id="920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120</xdr:col>
      <xdr:colOff>0</xdr:colOff>
      <xdr:row>30</xdr:row>
      <xdr:rowOff>0</xdr:rowOff>
    </xdr:from>
    <xdr:ext cx="76200" cy="409575"/>
    <xdr:sp macro="" textlink="">
      <xdr:nvSpPr>
        <xdr:cNvPr id="920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120</xdr:col>
      <xdr:colOff>0</xdr:colOff>
      <xdr:row>30</xdr:row>
      <xdr:rowOff>0</xdr:rowOff>
    </xdr:from>
    <xdr:ext cx="76200" cy="361950"/>
    <xdr:sp macro="" textlink="">
      <xdr:nvSpPr>
        <xdr:cNvPr id="920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120</xdr:col>
      <xdr:colOff>0</xdr:colOff>
      <xdr:row>30</xdr:row>
      <xdr:rowOff>0</xdr:rowOff>
    </xdr:from>
    <xdr:ext cx="76200" cy="361950"/>
    <xdr:sp macro="" textlink="">
      <xdr:nvSpPr>
        <xdr:cNvPr id="920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120</xdr:col>
      <xdr:colOff>0</xdr:colOff>
      <xdr:row>30</xdr:row>
      <xdr:rowOff>0</xdr:rowOff>
    </xdr:from>
    <xdr:ext cx="76200" cy="409575"/>
    <xdr:sp macro="" textlink="">
      <xdr:nvSpPr>
        <xdr:cNvPr id="920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120</xdr:col>
      <xdr:colOff>0</xdr:colOff>
      <xdr:row>30</xdr:row>
      <xdr:rowOff>0</xdr:rowOff>
    </xdr:from>
    <xdr:ext cx="76200" cy="361950"/>
    <xdr:sp macro="" textlink="">
      <xdr:nvSpPr>
        <xdr:cNvPr id="920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120</xdr:col>
      <xdr:colOff>0</xdr:colOff>
      <xdr:row>30</xdr:row>
      <xdr:rowOff>0</xdr:rowOff>
    </xdr:from>
    <xdr:ext cx="76200" cy="361950"/>
    <xdr:sp macro="" textlink="">
      <xdr:nvSpPr>
        <xdr:cNvPr id="920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120</xdr:col>
      <xdr:colOff>0</xdr:colOff>
      <xdr:row>30</xdr:row>
      <xdr:rowOff>0</xdr:rowOff>
    </xdr:from>
    <xdr:ext cx="76200" cy="409575"/>
    <xdr:sp macro="" textlink="">
      <xdr:nvSpPr>
        <xdr:cNvPr id="921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120</xdr:col>
      <xdr:colOff>0</xdr:colOff>
      <xdr:row>30</xdr:row>
      <xdr:rowOff>0</xdr:rowOff>
    </xdr:from>
    <xdr:ext cx="76200" cy="361950"/>
    <xdr:sp macro="" textlink="">
      <xdr:nvSpPr>
        <xdr:cNvPr id="921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120</xdr:col>
      <xdr:colOff>0</xdr:colOff>
      <xdr:row>30</xdr:row>
      <xdr:rowOff>0</xdr:rowOff>
    </xdr:from>
    <xdr:ext cx="76200" cy="361950"/>
    <xdr:sp macro="" textlink="">
      <xdr:nvSpPr>
        <xdr:cNvPr id="921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121</xdr:col>
      <xdr:colOff>0</xdr:colOff>
      <xdr:row>30</xdr:row>
      <xdr:rowOff>0</xdr:rowOff>
    </xdr:from>
    <xdr:ext cx="76200" cy="409575"/>
    <xdr:sp macro="" textlink="">
      <xdr:nvSpPr>
        <xdr:cNvPr id="921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121</xdr:col>
      <xdr:colOff>0</xdr:colOff>
      <xdr:row>30</xdr:row>
      <xdr:rowOff>0</xdr:rowOff>
    </xdr:from>
    <xdr:ext cx="76200" cy="361950"/>
    <xdr:sp macro="" textlink="">
      <xdr:nvSpPr>
        <xdr:cNvPr id="921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121</xdr:col>
      <xdr:colOff>0</xdr:colOff>
      <xdr:row>30</xdr:row>
      <xdr:rowOff>0</xdr:rowOff>
    </xdr:from>
    <xdr:ext cx="76200" cy="361950"/>
    <xdr:sp macro="" textlink="">
      <xdr:nvSpPr>
        <xdr:cNvPr id="921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121</xdr:col>
      <xdr:colOff>0</xdr:colOff>
      <xdr:row>30</xdr:row>
      <xdr:rowOff>0</xdr:rowOff>
    </xdr:from>
    <xdr:ext cx="76200" cy="409575"/>
    <xdr:sp macro="" textlink="">
      <xdr:nvSpPr>
        <xdr:cNvPr id="921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121</xdr:col>
      <xdr:colOff>0</xdr:colOff>
      <xdr:row>30</xdr:row>
      <xdr:rowOff>0</xdr:rowOff>
    </xdr:from>
    <xdr:ext cx="76200" cy="361950"/>
    <xdr:sp macro="" textlink="">
      <xdr:nvSpPr>
        <xdr:cNvPr id="921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121</xdr:col>
      <xdr:colOff>0</xdr:colOff>
      <xdr:row>30</xdr:row>
      <xdr:rowOff>0</xdr:rowOff>
    </xdr:from>
    <xdr:ext cx="76200" cy="361950"/>
    <xdr:sp macro="" textlink="">
      <xdr:nvSpPr>
        <xdr:cNvPr id="921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121</xdr:col>
      <xdr:colOff>0</xdr:colOff>
      <xdr:row>30</xdr:row>
      <xdr:rowOff>0</xdr:rowOff>
    </xdr:from>
    <xdr:ext cx="76200" cy="409575"/>
    <xdr:sp macro="" textlink="">
      <xdr:nvSpPr>
        <xdr:cNvPr id="921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121</xdr:col>
      <xdr:colOff>0</xdr:colOff>
      <xdr:row>30</xdr:row>
      <xdr:rowOff>0</xdr:rowOff>
    </xdr:from>
    <xdr:ext cx="76200" cy="361950"/>
    <xdr:sp macro="" textlink="">
      <xdr:nvSpPr>
        <xdr:cNvPr id="922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121</xdr:col>
      <xdr:colOff>0</xdr:colOff>
      <xdr:row>30</xdr:row>
      <xdr:rowOff>0</xdr:rowOff>
    </xdr:from>
    <xdr:ext cx="76200" cy="361950"/>
    <xdr:sp macro="" textlink="">
      <xdr:nvSpPr>
        <xdr:cNvPr id="922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121</xdr:col>
      <xdr:colOff>0</xdr:colOff>
      <xdr:row>30</xdr:row>
      <xdr:rowOff>0</xdr:rowOff>
    </xdr:from>
    <xdr:ext cx="76200" cy="409575"/>
    <xdr:sp macro="" textlink="">
      <xdr:nvSpPr>
        <xdr:cNvPr id="922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121</xdr:col>
      <xdr:colOff>0</xdr:colOff>
      <xdr:row>30</xdr:row>
      <xdr:rowOff>0</xdr:rowOff>
    </xdr:from>
    <xdr:ext cx="76200" cy="361950"/>
    <xdr:sp macro="" textlink="">
      <xdr:nvSpPr>
        <xdr:cNvPr id="922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121</xdr:col>
      <xdr:colOff>0</xdr:colOff>
      <xdr:row>30</xdr:row>
      <xdr:rowOff>0</xdr:rowOff>
    </xdr:from>
    <xdr:ext cx="76200" cy="361950"/>
    <xdr:sp macro="" textlink="">
      <xdr:nvSpPr>
        <xdr:cNvPr id="922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122</xdr:col>
      <xdr:colOff>0</xdr:colOff>
      <xdr:row>30</xdr:row>
      <xdr:rowOff>0</xdr:rowOff>
    </xdr:from>
    <xdr:ext cx="76200" cy="409575"/>
    <xdr:sp macro="" textlink="">
      <xdr:nvSpPr>
        <xdr:cNvPr id="922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122</xdr:col>
      <xdr:colOff>0</xdr:colOff>
      <xdr:row>30</xdr:row>
      <xdr:rowOff>0</xdr:rowOff>
    </xdr:from>
    <xdr:ext cx="76200" cy="361950"/>
    <xdr:sp macro="" textlink="">
      <xdr:nvSpPr>
        <xdr:cNvPr id="922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122</xdr:col>
      <xdr:colOff>0</xdr:colOff>
      <xdr:row>30</xdr:row>
      <xdr:rowOff>0</xdr:rowOff>
    </xdr:from>
    <xdr:ext cx="76200" cy="361950"/>
    <xdr:sp macro="" textlink="">
      <xdr:nvSpPr>
        <xdr:cNvPr id="922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122</xdr:col>
      <xdr:colOff>0</xdr:colOff>
      <xdr:row>30</xdr:row>
      <xdr:rowOff>0</xdr:rowOff>
    </xdr:from>
    <xdr:ext cx="76200" cy="409575"/>
    <xdr:sp macro="" textlink="">
      <xdr:nvSpPr>
        <xdr:cNvPr id="922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122</xdr:col>
      <xdr:colOff>0</xdr:colOff>
      <xdr:row>30</xdr:row>
      <xdr:rowOff>0</xdr:rowOff>
    </xdr:from>
    <xdr:ext cx="76200" cy="361950"/>
    <xdr:sp macro="" textlink="">
      <xdr:nvSpPr>
        <xdr:cNvPr id="922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122</xdr:col>
      <xdr:colOff>0</xdr:colOff>
      <xdr:row>30</xdr:row>
      <xdr:rowOff>0</xdr:rowOff>
    </xdr:from>
    <xdr:ext cx="76200" cy="361950"/>
    <xdr:sp macro="" textlink="">
      <xdr:nvSpPr>
        <xdr:cNvPr id="923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122</xdr:col>
      <xdr:colOff>0</xdr:colOff>
      <xdr:row>30</xdr:row>
      <xdr:rowOff>0</xdr:rowOff>
    </xdr:from>
    <xdr:ext cx="76200" cy="409575"/>
    <xdr:sp macro="" textlink="">
      <xdr:nvSpPr>
        <xdr:cNvPr id="923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122</xdr:col>
      <xdr:colOff>0</xdr:colOff>
      <xdr:row>30</xdr:row>
      <xdr:rowOff>0</xdr:rowOff>
    </xdr:from>
    <xdr:ext cx="76200" cy="361950"/>
    <xdr:sp macro="" textlink="">
      <xdr:nvSpPr>
        <xdr:cNvPr id="923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122</xdr:col>
      <xdr:colOff>0</xdr:colOff>
      <xdr:row>30</xdr:row>
      <xdr:rowOff>0</xdr:rowOff>
    </xdr:from>
    <xdr:ext cx="76200" cy="361950"/>
    <xdr:sp macro="" textlink="">
      <xdr:nvSpPr>
        <xdr:cNvPr id="923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122</xdr:col>
      <xdr:colOff>0</xdr:colOff>
      <xdr:row>30</xdr:row>
      <xdr:rowOff>0</xdr:rowOff>
    </xdr:from>
    <xdr:ext cx="76200" cy="409575"/>
    <xdr:sp macro="" textlink="">
      <xdr:nvSpPr>
        <xdr:cNvPr id="923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122</xdr:col>
      <xdr:colOff>0</xdr:colOff>
      <xdr:row>30</xdr:row>
      <xdr:rowOff>0</xdr:rowOff>
    </xdr:from>
    <xdr:ext cx="76200" cy="361950"/>
    <xdr:sp macro="" textlink="">
      <xdr:nvSpPr>
        <xdr:cNvPr id="923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122</xdr:col>
      <xdr:colOff>0</xdr:colOff>
      <xdr:row>30</xdr:row>
      <xdr:rowOff>0</xdr:rowOff>
    </xdr:from>
    <xdr:ext cx="76200" cy="361950"/>
    <xdr:sp macro="" textlink="">
      <xdr:nvSpPr>
        <xdr:cNvPr id="923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123</xdr:col>
      <xdr:colOff>0</xdr:colOff>
      <xdr:row>30</xdr:row>
      <xdr:rowOff>0</xdr:rowOff>
    </xdr:from>
    <xdr:ext cx="76200" cy="409575"/>
    <xdr:sp macro="" textlink="">
      <xdr:nvSpPr>
        <xdr:cNvPr id="923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123</xdr:col>
      <xdr:colOff>0</xdr:colOff>
      <xdr:row>30</xdr:row>
      <xdr:rowOff>0</xdr:rowOff>
    </xdr:from>
    <xdr:ext cx="76200" cy="361950"/>
    <xdr:sp macro="" textlink="">
      <xdr:nvSpPr>
        <xdr:cNvPr id="923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123</xdr:col>
      <xdr:colOff>0</xdr:colOff>
      <xdr:row>30</xdr:row>
      <xdr:rowOff>0</xdr:rowOff>
    </xdr:from>
    <xdr:ext cx="76200" cy="361950"/>
    <xdr:sp macro="" textlink="">
      <xdr:nvSpPr>
        <xdr:cNvPr id="923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123</xdr:col>
      <xdr:colOff>0</xdr:colOff>
      <xdr:row>30</xdr:row>
      <xdr:rowOff>0</xdr:rowOff>
    </xdr:from>
    <xdr:ext cx="76200" cy="409575"/>
    <xdr:sp macro="" textlink="">
      <xdr:nvSpPr>
        <xdr:cNvPr id="924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123</xdr:col>
      <xdr:colOff>0</xdr:colOff>
      <xdr:row>30</xdr:row>
      <xdr:rowOff>0</xdr:rowOff>
    </xdr:from>
    <xdr:ext cx="76200" cy="361950"/>
    <xdr:sp macro="" textlink="">
      <xdr:nvSpPr>
        <xdr:cNvPr id="924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123</xdr:col>
      <xdr:colOff>0</xdr:colOff>
      <xdr:row>30</xdr:row>
      <xdr:rowOff>0</xdr:rowOff>
    </xdr:from>
    <xdr:ext cx="76200" cy="361950"/>
    <xdr:sp macro="" textlink="">
      <xdr:nvSpPr>
        <xdr:cNvPr id="924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123</xdr:col>
      <xdr:colOff>0</xdr:colOff>
      <xdr:row>30</xdr:row>
      <xdr:rowOff>0</xdr:rowOff>
    </xdr:from>
    <xdr:ext cx="76200" cy="409575"/>
    <xdr:sp macro="" textlink="">
      <xdr:nvSpPr>
        <xdr:cNvPr id="924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123</xdr:col>
      <xdr:colOff>0</xdr:colOff>
      <xdr:row>30</xdr:row>
      <xdr:rowOff>0</xdr:rowOff>
    </xdr:from>
    <xdr:ext cx="76200" cy="361950"/>
    <xdr:sp macro="" textlink="">
      <xdr:nvSpPr>
        <xdr:cNvPr id="924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123</xdr:col>
      <xdr:colOff>0</xdr:colOff>
      <xdr:row>30</xdr:row>
      <xdr:rowOff>0</xdr:rowOff>
    </xdr:from>
    <xdr:ext cx="76200" cy="361950"/>
    <xdr:sp macro="" textlink="">
      <xdr:nvSpPr>
        <xdr:cNvPr id="924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123</xdr:col>
      <xdr:colOff>0</xdr:colOff>
      <xdr:row>30</xdr:row>
      <xdr:rowOff>0</xdr:rowOff>
    </xdr:from>
    <xdr:ext cx="76200" cy="409575"/>
    <xdr:sp macro="" textlink="">
      <xdr:nvSpPr>
        <xdr:cNvPr id="924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123</xdr:col>
      <xdr:colOff>0</xdr:colOff>
      <xdr:row>30</xdr:row>
      <xdr:rowOff>0</xdr:rowOff>
    </xdr:from>
    <xdr:ext cx="76200" cy="361950"/>
    <xdr:sp macro="" textlink="">
      <xdr:nvSpPr>
        <xdr:cNvPr id="924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123</xdr:col>
      <xdr:colOff>0</xdr:colOff>
      <xdr:row>30</xdr:row>
      <xdr:rowOff>0</xdr:rowOff>
    </xdr:from>
    <xdr:ext cx="76200" cy="361950"/>
    <xdr:sp macro="" textlink="">
      <xdr:nvSpPr>
        <xdr:cNvPr id="924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124</xdr:col>
      <xdr:colOff>0</xdr:colOff>
      <xdr:row>30</xdr:row>
      <xdr:rowOff>0</xdr:rowOff>
    </xdr:from>
    <xdr:ext cx="76200" cy="409575"/>
    <xdr:sp macro="" textlink="">
      <xdr:nvSpPr>
        <xdr:cNvPr id="924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124</xdr:col>
      <xdr:colOff>0</xdr:colOff>
      <xdr:row>30</xdr:row>
      <xdr:rowOff>0</xdr:rowOff>
    </xdr:from>
    <xdr:ext cx="76200" cy="361950"/>
    <xdr:sp macro="" textlink="">
      <xdr:nvSpPr>
        <xdr:cNvPr id="925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124</xdr:col>
      <xdr:colOff>0</xdr:colOff>
      <xdr:row>30</xdr:row>
      <xdr:rowOff>0</xdr:rowOff>
    </xdr:from>
    <xdr:ext cx="76200" cy="361950"/>
    <xdr:sp macro="" textlink="">
      <xdr:nvSpPr>
        <xdr:cNvPr id="925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124</xdr:col>
      <xdr:colOff>0</xdr:colOff>
      <xdr:row>30</xdr:row>
      <xdr:rowOff>0</xdr:rowOff>
    </xdr:from>
    <xdr:ext cx="76200" cy="409575"/>
    <xdr:sp macro="" textlink="">
      <xdr:nvSpPr>
        <xdr:cNvPr id="925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124</xdr:col>
      <xdr:colOff>0</xdr:colOff>
      <xdr:row>30</xdr:row>
      <xdr:rowOff>0</xdr:rowOff>
    </xdr:from>
    <xdr:ext cx="76200" cy="361950"/>
    <xdr:sp macro="" textlink="">
      <xdr:nvSpPr>
        <xdr:cNvPr id="925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124</xdr:col>
      <xdr:colOff>0</xdr:colOff>
      <xdr:row>30</xdr:row>
      <xdr:rowOff>0</xdr:rowOff>
    </xdr:from>
    <xdr:ext cx="76200" cy="361950"/>
    <xdr:sp macro="" textlink="">
      <xdr:nvSpPr>
        <xdr:cNvPr id="925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124</xdr:col>
      <xdr:colOff>0</xdr:colOff>
      <xdr:row>30</xdr:row>
      <xdr:rowOff>0</xdr:rowOff>
    </xdr:from>
    <xdr:ext cx="76200" cy="409575"/>
    <xdr:sp macro="" textlink="">
      <xdr:nvSpPr>
        <xdr:cNvPr id="925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124</xdr:col>
      <xdr:colOff>0</xdr:colOff>
      <xdr:row>30</xdr:row>
      <xdr:rowOff>0</xdr:rowOff>
    </xdr:from>
    <xdr:ext cx="76200" cy="361950"/>
    <xdr:sp macro="" textlink="">
      <xdr:nvSpPr>
        <xdr:cNvPr id="925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124</xdr:col>
      <xdr:colOff>0</xdr:colOff>
      <xdr:row>30</xdr:row>
      <xdr:rowOff>0</xdr:rowOff>
    </xdr:from>
    <xdr:ext cx="76200" cy="361950"/>
    <xdr:sp macro="" textlink="">
      <xdr:nvSpPr>
        <xdr:cNvPr id="925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124</xdr:col>
      <xdr:colOff>0</xdr:colOff>
      <xdr:row>30</xdr:row>
      <xdr:rowOff>0</xdr:rowOff>
    </xdr:from>
    <xdr:ext cx="76200" cy="409575"/>
    <xdr:sp macro="" textlink="">
      <xdr:nvSpPr>
        <xdr:cNvPr id="925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124</xdr:col>
      <xdr:colOff>0</xdr:colOff>
      <xdr:row>30</xdr:row>
      <xdr:rowOff>0</xdr:rowOff>
    </xdr:from>
    <xdr:ext cx="76200" cy="361950"/>
    <xdr:sp macro="" textlink="">
      <xdr:nvSpPr>
        <xdr:cNvPr id="925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124</xdr:col>
      <xdr:colOff>0</xdr:colOff>
      <xdr:row>30</xdr:row>
      <xdr:rowOff>0</xdr:rowOff>
    </xdr:from>
    <xdr:ext cx="76200" cy="361950"/>
    <xdr:sp macro="" textlink="">
      <xdr:nvSpPr>
        <xdr:cNvPr id="926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125</xdr:col>
      <xdr:colOff>0</xdr:colOff>
      <xdr:row>30</xdr:row>
      <xdr:rowOff>0</xdr:rowOff>
    </xdr:from>
    <xdr:ext cx="76200" cy="409575"/>
    <xdr:sp macro="" textlink="">
      <xdr:nvSpPr>
        <xdr:cNvPr id="926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125</xdr:col>
      <xdr:colOff>0</xdr:colOff>
      <xdr:row>30</xdr:row>
      <xdr:rowOff>0</xdr:rowOff>
    </xdr:from>
    <xdr:ext cx="76200" cy="361950"/>
    <xdr:sp macro="" textlink="">
      <xdr:nvSpPr>
        <xdr:cNvPr id="926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125</xdr:col>
      <xdr:colOff>0</xdr:colOff>
      <xdr:row>30</xdr:row>
      <xdr:rowOff>0</xdr:rowOff>
    </xdr:from>
    <xdr:ext cx="76200" cy="361950"/>
    <xdr:sp macro="" textlink="">
      <xdr:nvSpPr>
        <xdr:cNvPr id="926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125</xdr:col>
      <xdr:colOff>0</xdr:colOff>
      <xdr:row>30</xdr:row>
      <xdr:rowOff>0</xdr:rowOff>
    </xdr:from>
    <xdr:ext cx="76200" cy="409575"/>
    <xdr:sp macro="" textlink="">
      <xdr:nvSpPr>
        <xdr:cNvPr id="926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125</xdr:col>
      <xdr:colOff>0</xdr:colOff>
      <xdr:row>30</xdr:row>
      <xdr:rowOff>0</xdr:rowOff>
    </xdr:from>
    <xdr:ext cx="76200" cy="361950"/>
    <xdr:sp macro="" textlink="">
      <xdr:nvSpPr>
        <xdr:cNvPr id="926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125</xdr:col>
      <xdr:colOff>0</xdr:colOff>
      <xdr:row>30</xdr:row>
      <xdr:rowOff>0</xdr:rowOff>
    </xdr:from>
    <xdr:ext cx="76200" cy="361950"/>
    <xdr:sp macro="" textlink="">
      <xdr:nvSpPr>
        <xdr:cNvPr id="926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125</xdr:col>
      <xdr:colOff>0</xdr:colOff>
      <xdr:row>30</xdr:row>
      <xdr:rowOff>0</xdr:rowOff>
    </xdr:from>
    <xdr:ext cx="76200" cy="409575"/>
    <xdr:sp macro="" textlink="">
      <xdr:nvSpPr>
        <xdr:cNvPr id="926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125</xdr:col>
      <xdr:colOff>0</xdr:colOff>
      <xdr:row>30</xdr:row>
      <xdr:rowOff>0</xdr:rowOff>
    </xdr:from>
    <xdr:ext cx="76200" cy="361950"/>
    <xdr:sp macro="" textlink="">
      <xdr:nvSpPr>
        <xdr:cNvPr id="926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125</xdr:col>
      <xdr:colOff>0</xdr:colOff>
      <xdr:row>30</xdr:row>
      <xdr:rowOff>0</xdr:rowOff>
    </xdr:from>
    <xdr:ext cx="76200" cy="361950"/>
    <xdr:sp macro="" textlink="">
      <xdr:nvSpPr>
        <xdr:cNvPr id="926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125</xdr:col>
      <xdr:colOff>0</xdr:colOff>
      <xdr:row>30</xdr:row>
      <xdr:rowOff>0</xdr:rowOff>
    </xdr:from>
    <xdr:ext cx="76200" cy="409575"/>
    <xdr:sp macro="" textlink="">
      <xdr:nvSpPr>
        <xdr:cNvPr id="927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125</xdr:col>
      <xdr:colOff>0</xdr:colOff>
      <xdr:row>30</xdr:row>
      <xdr:rowOff>0</xdr:rowOff>
    </xdr:from>
    <xdr:ext cx="76200" cy="361950"/>
    <xdr:sp macro="" textlink="">
      <xdr:nvSpPr>
        <xdr:cNvPr id="927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125</xdr:col>
      <xdr:colOff>0</xdr:colOff>
      <xdr:row>30</xdr:row>
      <xdr:rowOff>0</xdr:rowOff>
    </xdr:from>
    <xdr:ext cx="76200" cy="361950"/>
    <xdr:sp macro="" textlink="">
      <xdr:nvSpPr>
        <xdr:cNvPr id="927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126</xdr:col>
      <xdr:colOff>0</xdr:colOff>
      <xdr:row>30</xdr:row>
      <xdr:rowOff>0</xdr:rowOff>
    </xdr:from>
    <xdr:ext cx="76200" cy="409575"/>
    <xdr:sp macro="" textlink="">
      <xdr:nvSpPr>
        <xdr:cNvPr id="927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126</xdr:col>
      <xdr:colOff>0</xdr:colOff>
      <xdr:row>30</xdr:row>
      <xdr:rowOff>0</xdr:rowOff>
    </xdr:from>
    <xdr:ext cx="76200" cy="361950"/>
    <xdr:sp macro="" textlink="">
      <xdr:nvSpPr>
        <xdr:cNvPr id="927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126</xdr:col>
      <xdr:colOff>0</xdr:colOff>
      <xdr:row>30</xdr:row>
      <xdr:rowOff>0</xdr:rowOff>
    </xdr:from>
    <xdr:ext cx="76200" cy="361950"/>
    <xdr:sp macro="" textlink="">
      <xdr:nvSpPr>
        <xdr:cNvPr id="927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126</xdr:col>
      <xdr:colOff>0</xdr:colOff>
      <xdr:row>30</xdr:row>
      <xdr:rowOff>0</xdr:rowOff>
    </xdr:from>
    <xdr:ext cx="76200" cy="409575"/>
    <xdr:sp macro="" textlink="">
      <xdr:nvSpPr>
        <xdr:cNvPr id="927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126</xdr:col>
      <xdr:colOff>0</xdr:colOff>
      <xdr:row>30</xdr:row>
      <xdr:rowOff>0</xdr:rowOff>
    </xdr:from>
    <xdr:ext cx="76200" cy="361950"/>
    <xdr:sp macro="" textlink="">
      <xdr:nvSpPr>
        <xdr:cNvPr id="927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126</xdr:col>
      <xdr:colOff>0</xdr:colOff>
      <xdr:row>30</xdr:row>
      <xdr:rowOff>0</xdr:rowOff>
    </xdr:from>
    <xdr:ext cx="76200" cy="361950"/>
    <xdr:sp macro="" textlink="">
      <xdr:nvSpPr>
        <xdr:cNvPr id="927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126</xdr:col>
      <xdr:colOff>0</xdr:colOff>
      <xdr:row>30</xdr:row>
      <xdr:rowOff>0</xdr:rowOff>
    </xdr:from>
    <xdr:ext cx="76200" cy="409575"/>
    <xdr:sp macro="" textlink="">
      <xdr:nvSpPr>
        <xdr:cNvPr id="927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126</xdr:col>
      <xdr:colOff>0</xdr:colOff>
      <xdr:row>30</xdr:row>
      <xdr:rowOff>0</xdr:rowOff>
    </xdr:from>
    <xdr:ext cx="76200" cy="361950"/>
    <xdr:sp macro="" textlink="">
      <xdr:nvSpPr>
        <xdr:cNvPr id="928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126</xdr:col>
      <xdr:colOff>0</xdr:colOff>
      <xdr:row>30</xdr:row>
      <xdr:rowOff>0</xdr:rowOff>
    </xdr:from>
    <xdr:ext cx="76200" cy="361950"/>
    <xdr:sp macro="" textlink="">
      <xdr:nvSpPr>
        <xdr:cNvPr id="928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126</xdr:col>
      <xdr:colOff>0</xdr:colOff>
      <xdr:row>30</xdr:row>
      <xdr:rowOff>0</xdr:rowOff>
    </xdr:from>
    <xdr:ext cx="76200" cy="409575"/>
    <xdr:sp macro="" textlink="">
      <xdr:nvSpPr>
        <xdr:cNvPr id="928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126</xdr:col>
      <xdr:colOff>0</xdr:colOff>
      <xdr:row>30</xdr:row>
      <xdr:rowOff>0</xdr:rowOff>
    </xdr:from>
    <xdr:ext cx="76200" cy="361950"/>
    <xdr:sp macro="" textlink="">
      <xdr:nvSpPr>
        <xdr:cNvPr id="928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126</xdr:col>
      <xdr:colOff>0</xdr:colOff>
      <xdr:row>30</xdr:row>
      <xdr:rowOff>0</xdr:rowOff>
    </xdr:from>
    <xdr:ext cx="76200" cy="361950"/>
    <xdr:sp macro="" textlink="">
      <xdr:nvSpPr>
        <xdr:cNvPr id="928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127</xdr:col>
      <xdr:colOff>0</xdr:colOff>
      <xdr:row>30</xdr:row>
      <xdr:rowOff>0</xdr:rowOff>
    </xdr:from>
    <xdr:ext cx="76200" cy="409575"/>
    <xdr:sp macro="" textlink="">
      <xdr:nvSpPr>
        <xdr:cNvPr id="928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127</xdr:col>
      <xdr:colOff>0</xdr:colOff>
      <xdr:row>30</xdr:row>
      <xdr:rowOff>0</xdr:rowOff>
    </xdr:from>
    <xdr:ext cx="76200" cy="361950"/>
    <xdr:sp macro="" textlink="">
      <xdr:nvSpPr>
        <xdr:cNvPr id="928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127</xdr:col>
      <xdr:colOff>0</xdr:colOff>
      <xdr:row>30</xdr:row>
      <xdr:rowOff>0</xdr:rowOff>
    </xdr:from>
    <xdr:ext cx="76200" cy="361950"/>
    <xdr:sp macro="" textlink="">
      <xdr:nvSpPr>
        <xdr:cNvPr id="928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127</xdr:col>
      <xdr:colOff>0</xdr:colOff>
      <xdr:row>30</xdr:row>
      <xdr:rowOff>0</xdr:rowOff>
    </xdr:from>
    <xdr:ext cx="76200" cy="409575"/>
    <xdr:sp macro="" textlink="">
      <xdr:nvSpPr>
        <xdr:cNvPr id="928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127</xdr:col>
      <xdr:colOff>0</xdr:colOff>
      <xdr:row>30</xdr:row>
      <xdr:rowOff>0</xdr:rowOff>
    </xdr:from>
    <xdr:ext cx="76200" cy="361950"/>
    <xdr:sp macro="" textlink="">
      <xdr:nvSpPr>
        <xdr:cNvPr id="928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127</xdr:col>
      <xdr:colOff>0</xdr:colOff>
      <xdr:row>30</xdr:row>
      <xdr:rowOff>0</xdr:rowOff>
    </xdr:from>
    <xdr:ext cx="76200" cy="361950"/>
    <xdr:sp macro="" textlink="">
      <xdr:nvSpPr>
        <xdr:cNvPr id="929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127</xdr:col>
      <xdr:colOff>0</xdr:colOff>
      <xdr:row>30</xdr:row>
      <xdr:rowOff>0</xdr:rowOff>
    </xdr:from>
    <xdr:ext cx="76200" cy="409575"/>
    <xdr:sp macro="" textlink="">
      <xdr:nvSpPr>
        <xdr:cNvPr id="929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127</xdr:col>
      <xdr:colOff>0</xdr:colOff>
      <xdr:row>30</xdr:row>
      <xdr:rowOff>0</xdr:rowOff>
    </xdr:from>
    <xdr:ext cx="76200" cy="361950"/>
    <xdr:sp macro="" textlink="">
      <xdr:nvSpPr>
        <xdr:cNvPr id="929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127</xdr:col>
      <xdr:colOff>0</xdr:colOff>
      <xdr:row>30</xdr:row>
      <xdr:rowOff>0</xdr:rowOff>
    </xdr:from>
    <xdr:ext cx="76200" cy="361950"/>
    <xdr:sp macro="" textlink="">
      <xdr:nvSpPr>
        <xdr:cNvPr id="929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127</xdr:col>
      <xdr:colOff>0</xdr:colOff>
      <xdr:row>30</xdr:row>
      <xdr:rowOff>0</xdr:rowOff>
    </xdr:from>
    <xdr:ext cx="76200" cy="409575"/>
    <xdr:sp macro="" textlink="">
      <xdr:nvSpPr>
        <xdr:cNvPr id="929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127</xdr:col>
      <xdr:colOff>0</xdr:colOff>
      <xdr:row>30</xdr:row>
      <xdr:rowOff>0</xdr:rowOff>
    </xdr:from>
    <xdr:ext cx="76200" cy="361950"/>
    <xdr:sp macro="" textlink="">
      <xdr:nvSpPr>
        <xdr:cNvPr id="929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127</xdr:col>
      <xdr:colOff>0</xdr:colOff>
      <xdr:row>30</xdr:row>
      <xdr:rowOff>0</xdr:rowOff>
    </xdr:from>
    <xdr:ext cx="76200" cy="361950"/>
    <xdr:sp macro="" textlink="">
      <xdr:nvSpPr>
        <xdr:cNvPr id="929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128</xdr:col>
      <xdr:colOff>0</xdr:colOff>
      <xdr:row>30</xdr:row>
      <xdr:rowOff>0</xdr:rowOff>
    </xdr:from>
    <xdr:ext cx="76200" cy="409575"/>
    <xdr:sp macro="" textlink="">
      <xdr:nvSpPr>
        <xdr:cNvPr id="929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128</xdr:col>
      <xdr:colOff>0</xdr:colOff>
      <xdr:row>30</xdr:row>
      <xdr:rowOff>0</xdr:rowOff>
    </xdr:from>
    <xdr:ext cx="76200" cy="361950"/>
    <xdr:sp macro="" textlink="">
      <xdr:nvSpPr>
        <xdr:cNvPr id="929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128</xdr:col>
      <xdr:colOff>0</xdr:colOff>
      <xdr:row>30</xdr:row>
      <xdr:rowOff>0</xdr:rowOff>
    </xdr:from>
    <xdr:ext cx="76200" cy="361950"/>
    <xdr:sp macro="" textlink="">
      <xdr:nvSpPr>
        <xdr:cNvPr id="929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128</xdr:col>
      <xdr:colOff>0</xdr:colOff>
      <xdr:row>30</xdr:row>
      <xdr:rowOff>0</xdr:rowOff>
    </xdr:from>
    <xdr:ext cx="76200" cy="409575"/>
    <xdr:sp macro="" textlink="">
      <xdr:nvSpPr>
        <xdr:cNvPr id="930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128</xdr:col>
      <xdr:colOff>0</xdr:colOff>
      <xdr:row>30</xdr:row>
      <xdr:rowOff>0</xdr:rowOff>
    </xdr:from>
    <xdr:ext cx="76200" cy="361950"/>
    <xdr:sp macro="" textlink="">
      <xdr:nvSpPr>
        <xdr:cNvPr id="930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128</xdr:col>
      <xdr:colOff>0</xdr:colOff>
      <xdr:row>30</xdr:row>
      <xdr:rowOff>0</xdr:rowOff>
    </xdr:from>
    <xdr:ext cx="76200" cy="361950"/>
    <xdr:sp macro="" textlink="">
      <xdr:nvSpPr>
        <xdr:cNvPr id="930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128</xdr:col>
      <xdr:colOff>0</xdr:colOff>
      <xdr:row>30</xdr:row>
      <xdr:rowOff>0</xdr:rowOff>
    </xdr:from>
    <xdr:ext cx="76200" cy="409575"/>
    <xdr:sp macro="" textlink="">
      <xdr:nvSpPr>
        <xdr:cNvPr id="930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128</xdr:col>
      <xdr:colOff>0</xdr:colOff>
      <xdr:row>30</xdr:row>
      <xdr:rowOff>0</xdr:rowOff>
    </xdr:from>
    <xdr:ext cx="76200" cy="361950"/>
    <xdr:sp macro="" textlink="">
      <xdr:nvSpPr>
        <xdr:cNvPr id="930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128</xdr:col>
      <xdr:colOff>0</xdr:colOff>
      <xdr:row>30</xdr:row>
      <xdr:rowOff>0</xdr:rowOff>
    </xdr:from>
    <xdr:ext cx="76200" cy="361950"/>
    <xdr:sp macro="" textlink="">
      <xdr:nvSpPr>
        <xdr:cNvPr id="930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128</xdr:col>
      <xdr:colOff>0</xdr:colOff>
      <xdr:row>30</xdr:row>
      <xdr:rowOff>0</xdr:rowOff>
    </xdr:from>
    <xdr:ext cx="76200" cy="409575"/>
    <xdr:sp macro="" textlink="">
      <xdr:nvSpPr>
        <xdr:cNvPr id="930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128</xdr:col>
      <xdr:colOff>0</xdr:colOff>
      <xdr:row>30</xdr:row>
      <xdr:rowOff>0</xdr:rowOff>
    </xdr:from>
    <xdr:ext cx="76200" cy="361950"/>
    <xdr:sp macro="" textlink="">
      <xdr:nvSpPr>
        <xdr:cNvPr id="930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128</xdr:col>
      <xdr:colOff>0</xdr:colOff>
      <xdr:row>30</xdr:row>
      <xdr:rowOff>0</xdr:rowOff>
    </xdr:from>
    <xdr:ext cx="76200" cy="361950"/>
    <xdr:sp macro="" textlink="">
      <xdr:nvSpPr>
        <xdr:cNvPr id="930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129</xdr:col>
      <xdr:colOff>0</xdr:colOff>
      <xdr:row>30</xdr:row>
      <xdr:rowOff>0</xdr:rowOff>
    </xdr:from>
    <xdr:ext cx="76200" cy="409575"/>
    <xdr:sp macro="" textlink="">
      <xdr:nvSpPr>
        <xdr:cNvPr id="930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129</xdr:col>
      <xdr:colOff>0</xdr:colOff>
      <xdr:row>30</xdr:row>
      <xdr:rowOff>0</xdr:rowOff>
    </xdr:from>
    <xdr:ext cx="76200" cy="361950"/>
    <xdr:sp macro="" textlink="">
      <xdr:nvSpPr>
        <xdr:cNvPr id="931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129</xdr:col>
      <xdr:colOff>0</xdr:colOff>
      <xdr:row>30</xdr:row>
      <xdr:rowOff>0</xdr:rowOff>
    </xdr:from>
    <xdr:ext cx="76200" cy="361950"/>
    <xdr:sp macro="" textlink="">
      <xdr:nvSpPr>
        <xdr:cNvPr id="931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129</xdr:col>
      <xdr:colOff>0</xdr:colOff>
      <xdr:row>30</xdr:row>
      <xdr:rowOff>0</xdr:rowOff>
    </xdr:from>
    <xdr:ext cx="76200" cy="409575"/>
    <xdr:sp macro="" textlink="">
      <xdr:nvSpPr>
        <xdr:cNvPr id="931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129</xdr:col>
      <xdr:colOff>0</xdr:colOff>
      <xdr:row>30</xdr:row>
      <xdr:rowOff>0</xdr:rowOff>
    </xdr:from>
    <xdr:ext cx="76200" cy="361950"/>
    <xdr:sp macro="" textlink="">
      <xdr:nvSpPr>
        <xdr:cNvPr id="931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129</xdr:col>
      <xdr:colOff>0</xdr:colOff>
      <xdr:row>30</xdr:row>
      <xdr:rowOff>0</xdr:rowOff>
    </xdr:from>
    <xdr:ext cx="76200" cy="361950"/>
    <xdr:sp macro="" textlink="">
      <xdr:nvSpPr>
        <xdr:cNvPr id="931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129</xdr:col>
      <xdr:colOff>0</xdr:colOff>
      <xdr:row>30</xdr:row>
      <xdr:rowOff>0</xdr:rowOff>
    </xdr:from>
    <xdr:ext cx="76200" cy="409575"/>
    <xdr:sp macro="" textlink="">
      <xdr:nvSpPr>
        <xdr:cNvPr id="931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129</xdr:col>
      <xdr:colOff>0</xdr:colOff>
      <xdr:row>30</xdr:row>
      <xdr:rowOff>0</xdr:rowOff>
    </xdr:from>
    <xdr:ext cx="76200" cy="361950"/>
    <xdr:sp macro="" textlink="">
      <xdr:nvSpPr>
        <xdr:cNvPr id="931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129</xdr:col>
      <xdr:colOff>0</xdr:colOff>
      <xdr:row>30</xdr:row>
      <xdr:rowOff>0</xdr:rowOff>
    </xdr:from>
    <xdr:ext cx="76200" cy="361950"/>
    <xdr:sp macro="" textlink="">
      <xdr:nvSpPr>
        <xdr:cNvPr id="931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129</xdr:col>
      <xdr:colOff>0</xdr:colOff>
      <xdr:row>30</xdr:row>
      <xdr:rowOff>0</xdr:rowOff>
    </xdr:from>
    <xdr:ext cx="76200" cy="409575"/>
    <xdr:sp macro="" textlink="">
      <xdr:nvSpPr>
        <xdr:cNvPr id="931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129</xdr:col>
      <xdr:colOff>0</xdr:colOff>
      <xdr:row>30</xdr:row>
      <xdr:rowOff>0</xdr:rowOff>
    </xdr:from>
    <xdr:ext cx="76200" cy="361950"/>
    <xdr:sp macro="" textlink="">
      <xdr:nvSpPr>
        <xdr:cNvPr id="931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129</xdr:col>
      <xdr:colOff>0</xdr:colOff>
      <xdr:row>30</xdr:row>
      <xdr:rowOff>0</xdr:rowOff>
    </xdr:from>
    <xdr:ext cx="76200" cy="361950"/>
    <xdr:sp macro="" textlink="">
      <xdr:nvSpPr>
        <xdr:cNvPr id="932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130</xdr:col>
      <xdr:colOff>0</xdr:colOff>
      <xdr:row>30</xdr:row>
      <xdr:rowOff>0</xdr:rowOff>
    </xdr:from>
    <xdr:ext cx="76200" cy="409575"/>
    <xdr:sp macro="" textlink="">
      <xdr:nvSpPr>
        <xdr:cNvPr id="932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130</xdr:col>
      <xdr:colOff>0</xdr:colOff>
      <xdr:row>30</xdr:row>
      <xdr:rowOff>0</xdr:rowOff>
    </xdr:from>
    <xdr:ext cx="76200" cy="361950"/>
    <xdr:sp macro="" textlink="">
      <xdr:nvSpPr>
        <xdr:cNvPr id="932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130</xdr:col>
      <xdr:colOff>0</xdr:colOff>
      <xdr:row>30</xdr:row>
      <xdr:rowOff>0</xdr:rowOff>
    </xdr:from>
    <xdr:ext cx="76200" cy="361950"/>
    <xdr:sp macro="" textlink="">
      <xdr:nvSpPr>
        <xdr:cNvPr id="932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130</xdr:col>
      <xdr:colOff>0</xdr:colOff>
      <xdr:row>30</xdr:row>
      <xdr:rowOff>0</xdr:rowOff>
    </xdr:from>
    <xdr:ext cx="76200" cy="409575"/>
    <xdr:sp macro="" textlink="">
      <xdr:nvSpPr>
        <xdr:cNvPr id="932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130</xdr:col>
      <xdr:colOff>0</xdr:colOff>
      <xdr:row>30</xdr:row>
      <xdr:rowOff>0</xdr:rowOff>
    </xdr:from>
    <xdr:ext cx="76200" cy="361950"/>
    <xdr:sp macro="" textlink="">
      <xdr:nvSpPr>
        <xdr:cNvPr id="932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130</xdr:col>
      <xdr:colOff>0</xdr:colOff>
      <xdr:row>30</xdr:row>
      <xdr:rowOff>0</xdr:rowOff>
    </xdr:from>
    <xdr:ext cx="76200" cy="361950"/>
    <xdr:sp macro="" textlink="">
      <xdr:nvSpPr>
        <xdr:cNvPr id="932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130</xdr:col>
      <xdr:colOff>0</xdr:colOff>
      <xdr:row>30</xdr:row>
      <xdr:rowOff>0</xdr:rowOff>
    </xdr:from>
    <xdr:ext cx="76200" cy="409575"/>
    <xdr:sp macro="" textlink="">
      <xdr:nvSpPr>
        <xdr:cNvPr id="932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130</xdr:col>
      <xdr:colOff>0</xdr:colOff>
      <xdr:row>30</xdr:row>
      <xdr:rowOff>0</xdr:rowOff>
    </xdr:from>
    <xdr:ext cx="76200" cy="361950"/>
    <xdr:sp macro="" textlink="">
      <xdr:nvSpPr>
        <xdr:cNvPr id="932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130</xdr:col>
      <xdr:colOff>0</xdr:colOff>
      <xdr:row>30</xdr:row>
      <xdr:rowOff>0</xdr:rowOff>
    </xdr:from>
    <xdr:ext cx="76200" cy="361950"/>
    <xdr:sp macro="" textlink="">
      <xdr:nvSpPr>
        <xdr:cNvPr id="932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130</xdr:col>
      <xdr:colOff>0</xdr:colOff>
      <xdr:row>30</xdr:row>
      <xdr:rowOff>0</xdr:rowOff>
    </xdr:from>
    <xdr:ext cx="76200" cy="409575"/>
    <xdr:sp macro="" textlink="">
      <xdr:nvSpPr>
        <xdr:cNvPr id="933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130</xdr:col>
      <xdr:colOff>0</xdr:colOff>
      <xdr:row>30</xdr:row>
      <xdr:rowOff>0</xdr:rowOff>
    </xdr:from>
    <xdr:ext cx="76200" cy="361950"/>
    <xdr:sp macro="" textlink="">
      <xdr:nvSpPr>
        <xdr:cNvPr id="933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130</xdr:col>
      <xdr:colOff>0</xdr:colOff>
      <xdr:row>30</xdr:row>
      <xdr:rowOff>0</xdr:rowOff>
    </xdr:from>
    <xdr:ext cx="76200" cy="361950"/>
    <xdr:sp macro="" textlink="">
      <xdr:nvSpPr>
        <xdr:cNvPr id="933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131</xdr:col>
      <xdr:colOff>0</xdr:colOff>
      <xdr:row>30</xdr:row>
      <xdr:rowOff>0</xdr:rowOff>
    </xdr:from>
    <xdr:ext cx="76200" cy="409575"/>
    <xdr:sp macro="" textlink="">
      <xdr:nvSpPr>
        <xdr:cNvPr id="933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131</xdr:col>
      <xdr:colOff>0</xdr:colOff>
      <xdr:row>30</xdr:row>
      <xdr:rowOff>0</xdr:rowOff>
    </xdr:from>
    <xdr:ext cx="76200" cy="361950"/>
    <xdr:sp macro="" textlink="">
      <xdr:nvSpPr>
        <xdr:cNvPr id="933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131</xdr:col>
      <xdr:colOff>0</xdr:colOff>
      <xdr:row>30</xdr:row>
      <xdr:rowOff>0</xdr:rowOff>
    </xdr:from>
    <xdr:ext cx="76200" cy="361950"/>
    <xdr:sp macro="" textlink="">
      <xdr:nvSpPr>
        <xdr:cNvPr id="933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131</xdr:col>
      <xdr:colOff>0</xdr:colOff>
      <xdr:row>30</xdr:row>
      <xdr:rowOff>0</xdr:rowOff>
    </xdr:from>
    <xdr:ext cx="76200" cy="409575"/>
    <xdr:sp macro="" textlink="">
      <xdr:nvSpPr>
        <xdr:cNvPr id="933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131</xdr:col>
      <xdr:colOff>0</xdr:colOff>
      <xdr:row>30</xdr:row>
      <xdr:rowOff>0</xdr:rowOff>
    </xdr:from>
    <xdr:ext cx="76200" cy="361950"/>
    <xdr:sp macro="" textlink="">
      <xdr:nvSpPr>
        <xdr:cNvPr id="933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131</xdr:col>
      <xdr:colOff>0</xdr:colOff>
      <xdr:row>30</xdr:row>
      <xdr:rowOff>0</xdr:rowOff>
    </xdr:from>
    <xdr:ext cx="76200" cy="361950"/>
    <xdr:sp macro="" textlink="">
      <xdr:nvSpPr>
        <xdr:cNvPr id="933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131</xdr:col>
      <xdr:colOff>0</xdr:colOff>
      <xdr:row>30</xdr:row>
      <xdr:rowOff>0</xdr:rowOff>
    </xdr:from>
    <xdr:ext cx="76200" cy="409575"/>
    <xdr:sp macro="" textlink="">
      <xdr:nvSpPr>
        <xdr:cNvPr id="933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131</xdr:col>
      <xdr:colOff>0</xdr:colOff>
      <xdr:row>30</xdr:row>
      <xdr:rowOff>0</xdr:rowOff>
    </xdr:from>
    <xdr:ext cx="76200" cy="361950"/>
    <xdr:sp macro="" textlink="">
      <xdr:nvSpPr>
        <xdr:cNvPr id="934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131</xdr:col>
      <xdr:colOff>0</xdr:colOff>
      <xdr:row>30</xdr:row>
      <xdr:rowOff>0</xdr:rowOff>
    </xdr:from>
    <xdr:ext cx="76200" cy="361950"/>
    <xdr:sp macro="" textlink="">
      <xdr:nvSpPr>
        <xdr:cNvPr id="934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131</xdr:col>
      <xdr:colOff>0</xdr:colOff>
      <xdr:row>30</xdr:row>
      <xdr:rowOff>0</xdr:rowOff>
    </xdr:from>
    <xdr:ext cx="76200" cy="409575"/>
    <xdr:sp macro="" textlink="">
      <xdr:nvSpPr>
        <xdr:cNvPr id="934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131</xdr:col>
      <xdr:colOff>0</xdr:colOff>
      <xdr:row>30</xdr:row>
      <xdr:rowOff>0</xdr:rowOff>
    </xdr:from>
    <xdr:ext cx="76200" cy="361950"/>
    <xdr:sp macro="" textlink="">
      <xdr:nvSpPr>
        <xdr:cNvPr id="934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131</xdr:col>
      <xdr:colOff>0</xdr:colOff>
      <xdr:row>30</xdr:row>
      <xdr:rowOff>0</xdr:rowOff>
    </xdr:from>
    <xdr:ext cx="76200" cy="361950"/>
    <xdr:sp macro="" textlink="">
      <xdr:nvSpPr>
        <xdr:cNvPr id="934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132</xdr:col>
      <xdr:colOff>0</xdr:colOff>
      <xdr:row>30</xdr:row>
      <xdr:rowOff>0</xdr:rowOff>
    </xdr:from>
    <xdr:ext cx="76200" cy="409575"/>
    <xdr:sp macro="" textlink="">
      <xdr:nvSpPr>
        <xdr:cNvPr id="934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132</xdr:col>
      <xdr:colOff>0</xdr:colOff>
      <xdr:row>30</xdr:row>
      <xdr:rowOff>0</xdr:rowOff>
    </xdr:from>
    <xdr:ext cx="76200" cy="361950"/>
    <xdr:sp macro="" textlink="">
      <xdr:nvSpPr>
        <xdr:cNvPr id="934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132</xdr:col>
      <xdr:colOff>0</xdr:colOff>
      <xdr:row>30</xdr:row>
      <xdr:rowOff>0</xdr:rowOff>
    </xdr:from>
    <xdr:ext cx="76200" cy="361950"/>
    <xdr:sp macro="" textlink="">
      <xdr:nvSpPr>
        <xdr:cNvPr id="934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132</xdr:col>
      <xdr:colOff>0</xdr:colOff>
      <xdr:row>30</xdr:row>
      <xdr:rowOff>0</xdr:rowOff>
    </xdr:from>
    <xdr:ext cx="76200" cy="409575"/>
    <xdr:sp macro="" textlink="">
      <xdr:nvSpPr>
        <xdr:cNvPr id="934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132</xdr:col>
      <xdr:colOff>0</xdr:colOff>
      <xdr:row>30</xdr:row>
      <xdr:rowOff>0</xdr:rowOff>
    </xdr:from>
    <xdr:ext cx="76200" cy="361950"/>
    <xdr:sp macro="" textlink="">
      <xdr:nvSpPr>
        <xdr:cNvPr id="934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132</xdr:col>
      <xdr:colOff>0</xdr:colOff>
      <xdr:row>30</xdr:row>
      <xdr:rowOff>0</xdr:rowOff>
    </xdr:from>
    <xdr:ext cx="76200" cy="361950"/>
    <xdr:sp macro="" textlink="">
      <xdr:nvSpPr>
        <xdr:cNvPr id="935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132</xdr:col>
      <xdr:colOff>0</xdr:colOff>
      <xdr:row>30</xdr:row>
      <xdr:rowOff>0</xdr:rowOff>
    </xdr:from>
    <xdr:ext cx="76200" cy="409575"/>
    <xdr:sp macro="" textlink="">
      <xdr:nvSpPr>
        <xdr:cNvPr id="935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132</xdr:col>
      <xdr:colOff>0</xdr:colOff>
      <xdr:row>30</xdr:row>
      <xdr:rowOff>0</xdr:rowOff>
    </xdr:from>
    <xdr:ext cx="76200" cy="361950"/>
    <xdr:sp macro="" textlink="">
      <xdr:nvSpPr>
        <xdr:cNvPr id="935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132</xdr:col>
      <xdr:colOff>0</xdr:colOff>
      <xdr:row>30</xdr:row>
      <xdr:rowOff>0</xdr:rowOff>
    </xdr:from>
    <xdr:ext cx="76200" cy="361950"/>
    <xdr:sp macro="" textlink="">
      <xdr:nvSpPr>
        <xdr:cNvPr id="935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132</xdr:col>
      <xdr:colOff>0</xdr:colOff>
      <xdr:row>30</xdr:row>
      <xdr:rowOff>0</xdr:rowOff>
    </xdr:from>
    <xdr:ext cx="76200" cy="409575"/>
    <xdr:sp macro="" textlink="">
      <xdr:nvSpPr>
        <xdr:cNvPr id="935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132</xdr:col>
      <xdr:colOff>0</xdr:colOff>
      <xdr:row>30</xdr:row>
      <xdr:rowOff>0</xdr:rowOff>
    </xdr:from>
    <xdr:ext cx="76200" cy="361950"/>
    <xdr:sp macro="" textlink="">
      <xdr:nvSpPr>
        <xdr:cNvPr id="935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132</xdr:col>
      <xdr:colOff>0</xdr:colOff>
      <xdr:row>30</xdr:row>
      <xdr:rowOff>0</xdr:rowOff>
    </xdr:from>
    <xdr:ext cx="76200" cy="361950"/>
    <xdr:sp macro="" textlink="">
      <xdr:nvSpPr>
        <xdr:cNvPr id="935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133</xdr:col>
      <xdr:colOff>0</xdr:colOff>
      <xdr:row>30</xdr:row>
      <xdr:rowOff>0</xdr:rowOff>
    </xdr:from>
    <xdr:ext cx="76200" cy="409575"/>
    <xdr:sp macro="" textlink="">
      <xdr:nvSpPr>
        <xdr:cNvPr id="935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133</xdr:col>
      <xdr:colOff>0</xdr:colOff>
      <xdr:row>30</xdr:row>
      <xdr:rowOff>0</xdr:rowOff>
    </xdr:from>
    <xdr:ext cx="76200" cy="361950"/>
    <xdr:sp macro="" textlink="">
      <xdr:nvSpPr>
        <xdr:cNvPr id="935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133</xdr:col>
      <xdr:colOff>0</xdr:colOff>
      <xdr:row>30</xdr:row>
      <xdr:rowOff>0</xdr:rowOff>
    </xdr:from>
    <xdr:ext cx="76200" cy="361950"/>
    <xdr:sp macro="" textlink="">
      <xdr:nvSpPr>
        <xdr:cNvPr id="935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133</xdr:col>
      <xdr:colOff>0</xdr:colOff>
      <xdr:row>30</xdr:row>
      <xdr:rowOff>0</xdr:rowOff>
    </xdr:from>
    <xdr:ext cx="76200" cy="409575"/>
    <xdr:sp macro="" textlink="">
      <xdr:nvSpPr>
        <xdr:cNvPr id="936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133</xdr:col>
      <xdr:colOff>0</xdr:colOff>
      <xdr:row>30</xdr:row>
      <xdr:rowOff>0</xdr:rowOff>
    </xdr:from>
    <xdr:ext cx="76200" cy="361950"/>
    <xdr:sp macro="" textlink="">
      <xdr:nvSpPr>
        <xdr:cNvPr id="936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133</xdr:col>
      <xdr:colOff>0</xdr:colOff>
      <xdr:row>30</xdr:row>
      <xdr:rowOff>0</xdr:rowOff>
    </xdr:from>
    <xdr:ext cx="76200" cy="361950"/>
    <xdr:sp macro="" textlink="">
      <xdr:nvSpPr>
        <xdr:cNvPr id="936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133</xdr:col>
      <xdr:colOff>0</xdr:colOff>
      <xdr:row>30</xdr:row>
      <xdr:rowOff>0</xdr:rowOff>
    </xdr:from>
    <xdr:ext cx="76200" cy="409575"/>
    <xdr:sp macro="" textlink="">
      <xdr:nvSpPr>
        <xdr:cNvPr id="936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133</xdr:col>
      <xdr:colOff>0</xdr:colOff>
      <xdr:row>30</xdr:row>
      <xdr:rowOff>0</xdr:rowOff>
    </xdr:from>
    <xdr:ext cx="76200" cy="361950"/>
    <xdr:sp macro="" textlink="">
      <xdr:nvSpPr>
        <xdr:cNvPr id="936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133</xdr:col>
      <xdr:colOff>0</xdr:colOff>
      <xdr:row>30</xdr:row>
      <xdr:rowOff>0</xdr:rowOff>
    </xdr:from>
    <xdr:ext cx="76200" cy="361950"/>
    <xdr:sp macro="" textlink="">
      <xdr:nvSpPr>
        <xdr:cNvPr id="936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133</xdr:col>
      <xdr:colOff>0</xdr:colOff>
      <xdr:row>30</xdr:row>
      <xdr:rowOff>0</xdr:rowOff>
    </xdr:from>
    <xdr:ext cx="76200" cy="409575"/>
    <xdr:sp macro="" textlink="">
      <xdr:nvSpPr>
        <xdr:cNvPr id="936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133</xdr:col>
      <xdr:colOff>0</xdr:colOff>
      <xdr:row>30</xdr:row>
      <xdr:rowOff>0</xdr:rowOff>
    </xdr:from>
    <xdr:ext cx="76200" cy="361950"/>
    <xdr:sp macro="" textlink="">
      <xdr:nvSpPr>
        <xdr:cNvPr id="936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133</xdr:col>
      <xdr:colOff>0</xdr:colOff>
      <xdr:row>30</xdr:row>
      <xdr:rowOff>0</xdr:rowOff>
    </xdr:from>
    <xdr:ext cx="76200" cy="361950"/>
    <xdr:sp macro="" textlink="">
      <xdr:nvSpPr>
        <xdr:cNvPr id="936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134</xdr:col>
      <xdr:colOff>0</xdr:colOff>
      <xdr:row>30</xdr:row>
      <xdr:rowOff>0</xdr:rowOff>
    </xdr:from>
    <xdr:ext cx="76200" cy="409575"/>
    <xdr:sp macro="" textlink="">
      <xdr:nvSpPr>
        <xdr:cNvPr id="936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134</xdr:col>
      <xdr:colOff>0</xdr:colOff>
      <xdr:row>30</xdr:row>
      <xdr:rowOff>0</xdr:rowOff>
    </xdr:from>
    <xdr:ext cx="76200" cy="361950"/>
    <xdr:sp macro="" textlink="">
      <xdr:nvSpPr>
        <xdr:cNvPr id="937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134</xdr:col>
      <xdr:colOff>0</xdr:colOff>
      <xdr:row>30</xdr:row>
      <xdr:rowOff>0</xdr:rowOff>
    </xdr:from>
    <xdr:ext cx="76200" cy="361950"/>
    <xdr:sp macro="" textlink="">
      <xdr:nvSpPr>
        <xdr:cNvPr id="937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134</xdr:col>
      <xdr:colOff>0</xdr:colOff>
      <xdr:row>30</xdr:row>
      <xdr:rowOff>0</xdr:rowOff>
    </xdr:from>
    <xdr:ext cx="76200" cy="409575"/>
    <xdr:sp macro="" textlink="">
      <xdr:nvSpPr>
        <xdr:cNvPr id="937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134</xdr:col>
      <xdr:colOff>0</xdr:colOff>
      <xdr:row>30</xdr:row>
      <xdr:rowOff>0</xdr:rowOff>
    </xdr:from>
    <xdr:ext cx="76200" cy="361950"/>
    <xdr:sp macro="" textlink="">
      <xdr:nvSpPr>
        <xdr:cNvPr id="937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134</xdr:col>
      <xdr:colOff>0</xdr:colOff>
      <xdr:row>30</xdr:row>
      <xdr:rowOff>0</xdr:rowOff>
    </xdr:from>
    <xdr:ext cx="76200" cy="361950"/>
    <xdr:sp macro="" textlink="">
      <xdr:nvSpPr>
        <xdr:cNvPr id="937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134</xdr:col>
      <xdr:colOff>0</xdr:colOff>
      <xdr:row>30</xdr:row>
      <xdr:rowOff>0</xdr:rowOff>
    </xdr:from>
    <xdr:ext cx="76200" cy="409575"/>
    <xdr:sp macro="" textlink="">
      <xdr:nvSpPr>
        <xdr:cNvPr id="937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134</xdr:col>
      <xdr:colOff>0</xdr:colOff>
      <xdr:row>30</xdr:row>
      <xdr:rowOff>0</xdr:rowOff>
    </xdr:from>
    <xdr:ext cx="76200" cy="361950"/>
    <xdr:sp macro="" textlink="">
      <xdr:nvSpPr>
        <xdr:cNvPr id="937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134</xdr:col>
      <xdr:colOff>0</xdr:colOff>
      <xdr:row>30</xdr:row>
      <xdr:rowOff>0</xdr:rowOff>
    </xdr:from>
    <xdr:ext cx="76200" cy="361950"/>
    <xdr:sp macro="" textlink="">
      <xdr:nvSpPr>
        <xdr:cNvPr id="937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134</xdr:col>
      <xdr:colOff>0</xdr:colOff>
      <xdr:row>30</xdr:row>
      <xdr:rowOff>0</xdr:rowOff>
    </xdr:from>
    <xdr:ext cx="76200" cy="409575"/>
    <xdr:sp macro="" textlink="">
      <xdr:nvSpPr>
        <xdr:cNvPr id="937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134</xdr:col>
      <xdr:colOff>0</xdr:colOff>
      <xdr:row>30</xdr:row>
      <xdr:rowOff>0</xdr:rowOff>
    </xdr:from>
    <xdr:ext cx="76200" cy="361950"/>
    <xdr:sp macro="" textlink="">
      <xdr:nvSpPr>
        <xdr:cNvPr id="937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134</xdr:col>
      <xdr:colOff>0</xdr:colOff>
      <xdr:row>30</xdr:row>
      <xdr:rowOff>0</xdr:rowOff>
    </xdr:from>
    <xdr:ext cx="76200" cy="361950"/>
    <xdr:sp macro="" textlink="">
      <xdr:nvSpPr>
        <xdr:cNvPr id="938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135</xdr:col>
      <xdr:colOff>0</xdr:colOff>
      <xdr:row>30</xdr:row>
      <xdr:rowOff>0</xdr:rowOff>
    </xdr:from>
    <xdr:ext cx="76200" cy="409575"/>
    <xdr:sp macro="" textlink="">
      <xdr:nvSpPr>
        <xdr:cNvPr id="938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135</xdr:col>
      <xdr:colOff>0</xdr:colOff>
      <xdr:row>30</xdr:row>
      <xdr:rowOff>0</xdr:rowOff>
    </xdr:from>
    <xdr:ext cx="76200" cy="361950"/>
    <xdr:sp macro="" textlink="">
      <xdr:nvSpPr>
        <xdr:cNvPr id="938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135</xdr:col>
      <xdr:colOff>0</xdr:colOff>
      <xdr:row>30</xdr:row>
      <xdr:rowOff>0</xdr:rowOff>
    </xdr:from>
    <xdr:ext cx="76200" cy="361950"/>
    <xdr:sp macro="" textlink="">
      <xdr:nvSpPr>
        <xdr:cNvPr id="938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135</xdr:col>
      <xdr:colOff>0</xdr:colOff>
      <xdr:row>30</xdr:row>
      <xdr:rowOff>0</xdr:rowOff>
    </xdr:from>
    <xdr:ext cx="76200" cy="409575"/>
    <xdr:sp macro="" textlink="">
      <xdr:nvSpPr>
        <xdr:cNvPr id="938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135</xdr:col>
      <xdr:colOff>0</xdr:colOff>
      <xdr:row>30</xdr:row>
      <xdr:rowOff>0</xdr:rowOff>
    </xdr:from>
    <xdr:ext cx="76200" cy="361950"/>
    <xdr:sp macro="" textlink="">
      <xdr:nvSpPr>
        <xdr:cNvPr id="938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135</xdr:col>
      <xdr:colOff>0</xdr:colOff>
      <xdr:row>30</xdr:row>
      <xdr:rowOff>0</xdr:rowOff>
    </xdr:from>
    <xdr:ext cx="76200" cy="361950"/>
    <xdr:sp macro="" textlink="">
      <xdr:nvSpPr>
        <xdr:cNvPr id="938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135</xdr:col>
      <xdr:colOff>0</xdr:colOff>
      <xdr:row>30</xdr:row>
      <xdr:rowOff>0</xdr:rowOff>
    </xdr:from>
    <xdr:ext cx="76200" cy="409575"/>
    <xdr:sp macro="" textlink="">
      <xdr:nvSpPr>
        <xdr:cNvPr id="938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135</xdr:col>
      <xdr:colOff>0</xdr:colOff>
      <xdr:row>30</xdr:row>
      <xdr:rowOff>0</xdr:rowOff>
    </xdr:from>
    <xdr:ext cx="76200" cy="361950"/>
    <xdr:sp macro="" textlink="">
      <xdr:nvSpPr>
        <xdr:cNvPr id="938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135</xdr:col>
      <xdr:colOff>0</xdr:colOff>
      <xdr:row>30</xdr:row>
      <xdr:rowOff>0</xdr:rowOff>
    </xdr:from>
    <xdr:ext cx="76200" cy="361950"/>
    <xdr:sp macro="" textlink="">
      <xdr:nvSpPr>
        <xdr:cNvPr id="938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135</xdr:col>
      <xdr:colOff>0</xdr:colOff>
      <xdr:row>30</xdr:row>
      <xdr:rowOff>0</xdr:rowOff>
    </xdr:from>
    <xdr:ext cx="76200" cy="409575"/>
    <xdr:sp macro="" textlink="">
      <xdr:nvSpPr>
        <xdr:cNvPr id="939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135</xdr:col>
      <xdr:colOff>0</xdr:colOff>
      <xdr:row>30</xdr:row>
      <xdr:rowOff>0</xdr:rowOff>
    </xdr:from>
    <xdr:ext cx="76200" cy="361950"/>
    <xdr:sp macro="" textlink="">
      <xdr:nvSpPr>
        <xdr:cNvPr id="939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135</xdr:col>
      <xdr:colOff>0</xdr:colOff>
      <xdr:row>30</xdr:row>
      <xdr:rowOff>0</xdr:rowOff>
    </xdr:from>
    <xdr:ext cx="76200" cy="361950"/>
    <xdr:sp macro="" textlink="">
      <xdr:nvSpPr>
        <xdr:cNvPr id="939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136</xdr:col>
      <xdr:colOff>0</xdr:colOff>
      <xdr:row>30</xdr:row>
      <xdr:rowOff>0</xdr:rowOff>
    </xdr:from>
    <xdr:ext cx="76200" cy="409575"/>
    <xdr:sp macro="" textlink="">
      <xdr:nvSpPr>
        <xdr:cNvPr id="939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136</xdr:col>
      <xdr:colOff>0</xdr:colOff>
      <xdr:row>30</xdr:row>
      <xdr:rowOff>0</xdr:rowOff>
    </xdr:from>
    <xdr:ext cx="76200" cy="361950"/>
    <xdr:sp macro="" textlink="">
      <xdr:nvSpPr>
        <xdr:cNvPr id="939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136</xdr:col>
      <xdr:colOff>0</xdr:colOff>
      <xdr:row>30</xdr:row>
      <xdr:rowOff>0</xdr:rowOff>
    </xdr:from>
    <xdr:ext cx="76200" cy="361950"/>
    <xdr:sp macro="" textlink="">
      <xdr:nvSpPr>
        <xdr:cNvPr id="939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136</xdr:col>
      <xdr:colOff>0</xdr:colOff>
      <xdr:row>30</xdr:row>
      <xdr:rowOff>0</xdr:rowOff>
    </xdr:from>
    <xdr:ext cx="76200" cy="409575"/>
    <xdr:sp macro="" textlink="">
      <xdr:nvSpPr>
        <xdr:cNvPr id="939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136</xdr:col>
      <xdr:colOff>0</xdr:colOff>
      <xdr:row>30</xdr:row>
      <xdr:rowOff>0</xdr:rowOff>
    </xdr:from>
    <xdr:ext cx="76200" cy="361950"/>
    <xdr:sp macro="" textlink="">
      <xdr:nvSpPr>
        <xdr:cNvPr id="939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136</xdr:col>
      <xdr:colOff>0</xdr:colOff>
      <xdr:row>30</xdr:row>
      <xdr:rowOff>0</xdr:rowOff>
    </xdr:from>
    <xdr:ext cx="76200" cy="361950"/>
    <xdr:sp macro="" textlink="">
      <xdr:nvSpPr>
        <xdr:cNvPr id="939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136</xdr:col>
      <xdr:colOff>0</xdr:colOff>
      <xdr:row>30</xdr:row>
      <xdr:rowOff>0</xdr:rowOff>
    </xdr:from>
    <xdr:ext cx="76200" cy="409575"/>
    <xdr:sp macro="" textlink="">
      <xdr:nvSpPr>
        <xdr:cNvPr id="939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136</xdr:col>
      <xdr:colOff>0</xdr:colOff>
      <xdr:row>30</xdr:row>
      <xdr:rowOff>0</xdr:rowOff>
    </xdr:from>
    <xdr:ext cx="76200" cy="361950"/>
    <xdr:sp macro="" textlink="">
      <xdr:nvSpPr>
        <xdr:cNvPr id="940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136</xdr:col>
      <xdr:colOff>0</xdr:colOff>
      <xdr:row>30</xdr:row>
      <xdr:rowOff>0</xdr:rowOff>
    </xdr:from>
    <xdr:ext cx="76200" cy="361950"/>
    <xdr:sp macro="" textlink="">
      <xdr:nvSpPr>
        <xdr:cNvPr id="940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136</xdr:col>
      <xdr:colOff>0</xdr:colOff>
      <xdr:row>30</xdr:row>
      <xdr:rowOff>0</xdr:rowOff>
    </xdr:from>
    <xdr:ext cx="76200" cy="409575"/>
    <xdr:sp macro="" textlink="">
      <xdr:nvSpPr>
        <xdr:cNvPr id="940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136</xdr:col>
      <xdr:colOff>0</xdr:colOff>
      <xdr:row>30</xdr:row>
      <xdr:rowOff>0</xdr:rowOff>
    </xdr:from>
    <xdr:ext cx="76200" cy="361950"/>
    <xdr:sp macro="" textlink="">
      <xdr:nvSpPr>
        <xdr:cNvPr id="940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136</xdr:col>
      <xdr:colOff>0</xdr:colOff>
      <xdr:row>30</xdr:row>
      <xdr:rowOff>0</xdr:rowOff>
    </xdr:from>
    <xdr:ext cx="76200" cy="361950"/>
    <xdr:sp macro="" textlink="">
      <xdr:nvSpPr>
        <xdr:cNvPr id="940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137</xdr:col>
      <xdr:colOff>0</xdr:colOff>
      <xdr:row>30</xdr:row>
      <xdr:rowOff>0</xdr:rowOff>
    </xdr:from>
    <xdr:ext cx="76200" cy="409575"/>
    <xdr:sp macro="" textlink="">
      <xdr:nvSpPr>
        <xdr:cNvPr id="940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137</xdr:col>
      <xdr:colOff>0</xdr:colOff>
      <xdr:row>30</xdr:row>
      <xdr:rowOff>0</xdr:rowOff>
    </xdr:from>
    <xdr:ext cx="76200" cy="361950"/>
    <xdr:sp macro="" textlink="">
      <xdr:nvSpPr>
        <xdr:cNvPr id="940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137</xdr:col>
      <xdr:colOff>0</xdr:colOff>
      <xdr:row>30</xdr:row>
      <xdr:rowOff>0</xdr:rowOff>
    </xdr:from>
    <xdr:ext cx="76200" cy="361950"/>
    <xdr:sp macro="" textlink="">
      <xdr:nvSpPr>
        <xdr:cNvPr id="940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137</xdr:col>
      <xdr:colOff>0</xdr:colOff>
      <xdr:row>30</xdr:row>
      <xdr:rowOff>0</xdr:rowOff>
    </xdr:from>
    <xdr:ext cx="76200" cy="409575"/>
    <xdr:sp macro="" textlink="">
      <xdr:nvSpPr>
        <xdr:cNvPr id="940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137</xdr:col>
      <xdr:colOff>0</xdr:colOff>
      <xdr:row>30</xdr:row>
      <xdr:rowOff>0</xdr:rowOff>
    </xdr:from>
    <xdr:ext cx="76200" cy="361950"/>
    <xdr:sp macro="" textlink="">
      <xdr:nvSpPr>
        <xdr:cNvPr id="940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137</xdr:col>
      <xdr:colOff>0</xdr:colOff>
      <xdr:row>30</xdr:row>
      <xdr:rowOff>0</xdr:rowOff>
    </xdr:from>
    <xdr:ext cx="76200" cy="361950"/>
    <xdr:sp macro="" textlink="">
      <xdr:nvSpPr>
        <xdr:cNvPr id="941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137</xdr:col>
      <xdr:colOff>0</xdr:colOff>
      <xdr:row>30</xdr:row>
      <xdr:rowOff>0</xdr:rowOff>
    </xdr:from>
    <xdr:ext cx="76200" cy="409575"/>
    <xdr:sp macro="" textlink="">
      <xdr:nvSpPr>
        <xdr:cNvPr id="941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137</xdr:col>
      <xdr:colOff>0</xdr:colOff>
      <xdr:row>30</xdr:row>
      <xdr:rowOff>0</xdr:rowOff>
    </xdr:from>
    <xdr:ext cx="76200" cy="361950"/>
    <xdr:sp macro="" textlink="">
      <xdr:nvSpPr>
        <xdr:cNvPr id="941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137</xdr:col>
      <xdr:colOff>0</xdr:colOff>
      <xdr:row>30</xdr:row>
      <xdr:rowOff>0</xdr:rowOff>
    </xdr:from>
    <xdr:ext cx="76200" cy="361950"/>
    <xdr:sp macro="" textlink="">
      <xdr:nvSpPr>
        <xdr:cNvPr id="941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137</xdr:col>
      <xdr:colOff>0</xdr:colOff>
      <xdr:row>30</xdr:row>
      <xdr:rowOff>0</xdr:rowOff>
    </xdr:from>
    <xdr:ext cx="76200" cy="409575"/>
    <xdr:sp macro="" textlink="">
      <xdr:nvSpPr>
        <xdr:cNvPr id="941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137</xdr:col>
      <xdr:colOff>0</xdr:colOff>
      <xdr:row>30</xdr:row>
      <xdr:rowOff>0</xdr:rowOff>
    </xdr:from>
    <xdr:ext cx="76200" cy="361950"/>
    <xdr:sp macro="" textlink="">
      <xdr:nvSpPr>
        <xdr:cNvPr id="941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137</xdr:col>
      <xdr:colOff>0</xdr:colOff>
      <xdr:row>30</xdr:row>
      <xdr:rowOff>0</xdr:rowOff>
    </xdr:from>
    <xdr:ext cx="76200" cy="361950"/>
    <xdr:sp macro="" textlink="">
      <xdr:nvSpPr>
        <xdr:cNvPr id="941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138</xdr:col>
      <xdr:colOff>0</xdr:colOff>
      <xdr:row>30</xdr:row>
      <xdr:rowOff>0</xdr:rowOff>
    </xdr:from>
    <xdr:ext cx="76200" cy="409575"/>
    <xdr:sp macro="" textlink="">
      <xdr:nvSpPr>
        <xdr:cNvPr id="941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138</xdr:col>
      <xdr:colOff>0</xdr:colOff>
      <xdr:row>30</xdr:row>
      <xdr:rowOff>0</xdr:rowOff>
    </xdr:from>
    <xdr:ext cx="76200" cy="361950"/>
    <xdr:sp macro="" textlink="">
      <xdr:nvSpPr>
        <xdr:cNvPr id="941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138</xdr:col>
      <xdr:colOff>0</xdr:colOff>
      <xdr:row>30</xdr:row>
      <xdr:rowOff>0</xdr:rowOff>
    </xdr:from>
    <xdr:ext cx="76200" cy="361950"/>
    <xdr:sp macro="" textlink="">
      <xdr:nvSpPr>
        <xdr:cNvPr id="941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138</xdr:col>
      <xdr:colOff>0</xdr:colOff>
      <xdr:row>30</xdr:row>
      <xdr:rowOff>0</xdr:rowOff>
    </xdr:from>
    <xdr:ext cx="76200" cy="409575"/>
    <xdr:sp macro="" textlink="">
      <xdr:nvSpPr>
        <xdr:cNvPr id="942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138</xdr:col>
      <xdr:colOff>0</xdr:colOff>
      <xdr:row>30</xdr:row>
      <xdr:rowOff>0</xdr:rowOff>
    </xdr:from>
    <xdr:ext cx="76200" cy="361950"/>
    <xdr:sp macro="" textlink="">
      <xdr:nvSpPr>
        <xdr:cNvPr id="942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138</xdr:col>
      <xdr:colOff>0</xdr:colOff>
      <xdr:row>30</xdr:row>
      <xdr:rowOff>0</xdr:rowOff>
    </xdr:from>
    <xdr:ext cx="76200" cy="361950"/>
    <xdr:sp macro="" textlink="">
      <xdr:nvSpPr>
        <xdr:cNvPr id="942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138</xdr:col>
      <xdr:colOff>0</xdr:colOff>
      <xdr:row>30</xdr:row>
      <xdr:rowOff>0</xdr:rowOff>
    </xdr:from>
    <xdr:ext cx="76200" cy="409575"/>
    <xdr:sp macro="" textlink="">
      <xdr:nvSpPr>
        <xdr:cNvPr id="942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138</xdr:col>
      <xdr:colOff>0</xdr:colOff>
      <xdr:row>30</xdr:row>
      <xdr:rowOff>0</xdr:rowOff>
    </xdr:from>
    <xdr:ext cx="76200" cy="361950"/>
    <xdr:sp macro="" textlink="">
      <xdr:nvSpPr>
        <xdr:cNvPr id="942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138</xdr:col>
      <xdr:colOff>0</xdr:colOff>
      <xdr:row>30</xdr:row>
      <xdr:rowOff>0</xdr:rowOff>
    </xdr:from>
    <xdr:ext cx="76200" cy="361950"/>
    <xdr:sp macro="" textlink="">
      <xdr:nvSpPr>
        <xdr:cNvPr id="942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138</xdr:col>
      <xdr:colOff>0</xdr:colOff>
      <xdr:row>30</xdr:row>
      <xdr:rowOff>0</xdr:rowOff>
    </xdr:from>
    <xdr:ext cx="76200" cy="409575"/>
    <xdr:sp macro="" textlink="">
      <xdr:nvSpPr>
        <xdr:cNvPr id="942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138</xdr:col>
      <xdr:colOff>0</xdr:colOff>
      <xdr:row>30</xdr:row>
      <xdr:rowOff>0</xdr:rowOff>
    </xdr:from>
    <xdr:ext cx="76200" cy="361950"/>
    <xdr:sp macro="" textlink="">
      <xdr:nvSpPr>
        <xdr:cNvPr id="942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138</xdr:col>
      <xdr:colOff>0</xdr:colOff>
      <xdr:row>30</xdr:row>
      <xdr:rowOff>0</xdr:rowOff>
    </xdr:from>
    <xdr:ext cx="76200" cy="361950"/>
    <xdr:sp macro="" textlink="">
      <xdr:nvSpPr>
        <xdr:cNvPr id="942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139</xdr:col>
      <xdr:colOff>0</xdr:colOff>
      <xdr:row>30</xdr:row>
      <xdr:rowOff>0</xdr:rowOff>
    </xdr:from>
    <xdr:ext cx="76200" cy="409575"/>
    <xdr:sp macro="" textlink="">
      <xdr:nvSpPr>
        <xdr:cNvPr id="942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139</xdr:col>
      <xdr:colOff>0</xdr:colOff>
      <xdr:row>30</xdr:row>
      <xdr:rowOff>0</xdr:rowOff>
    </xdr:from>
    <xdr:ext cx="76200" cy="361950"/>
    <xdr:sp macro="" textlink="">
      <xdr:nvSpPr>
        <xdr:cNvPr id="943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139</xdr:col>
      <xdr:colOff>0</xdr:colOff>
      <xdr:row>30</xdr:row>
      <xdr:rowOff>0</xdr:rowOff>
    </xdr:from>
    <xdr:ext cx="76200" cy="361950"/>
    <xdr:sp macro="" textlink="">
      <xdr:nvSpPr>
        <xdr:cNvPr id="943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139</xdr:col>
      <xdr:colOff>0</xdr:colOff>
      <xdr:row>30</xdr:row>
      <xdr:rowOff>0</xdr:rowOff>
    </xdr:from>
    <xdr:ext cx="76200" cy="409575"/>
    <xdr:sp macro="" textlink="">
      <xdr:nvSpPr>
        <xdr:cNvPr id="943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139</xdr:col>
      <xdr:colOff>0</xdr:colOff>
      <xdr:row>30</xdr:row>
      <xdr:rowOff>0</xdr:rowOff>
    </xdr:from>
    <xdr:ext cx="76200" cy="361950"/>
    <xdr:sp macro="" textlink="">
      <xdr:nvSpPr>
        <xdr:cNvPr id="943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139</xdr:col>
      <xdr:colOff>0</xdr:colOff>
      <xdr:row>30</xdr:row>
      <xdr:rowOff>0</xdr:rowOff>
    </xdr:from>
    <xdr:ext cx="76200" cy="361950"/>
    <xdr:sp macro="" textlink="">
      <xdr:nvSpPr>
        <xdr:cNvPr id="943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139</xdr:col>
      <xdr:colOff>0</xdr:colOff>
      <xdr:row>30</xdr:row>
      <xdr:rowOff>0</xdr:rowOff>
    </xdr:from>
    <xdr:ext cx="76200" cy="409575"/>
    <xdr:sp macro="" textlink="">
      <xdr:nvSpPr>
        <xdr:cNvPr id="943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139</xdr:col>
      <xdr:colOff>0</xdr:colOff>
      <xdr:row>30</xdr:row>
      <xdr:rowOff>0</xdr:rowOff>
    </xdr:from>
    <xdr:ext cx="76200" cy="361950"/>
    <xdr:sp macro="" textlink="">
      <xdr:nvSpPr>
        <xdr:cNvPr id="943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139</xdr:col>
      <xdr:colOff>0</xdr:colOff>
      <xdr:row>30</xdr:row>
      <xdr:rowOff>0</xdr:rowOff>
    </xdr:from>
    <xdr:ext cx="76200" cy="361950"/>
    <xdr:sp macro="" textlink="">
      <xdr:nvSpPr>
        <xdr:cNvPr id="943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139</xdr:col>
      <xdr:colOff>0</xdr:colOff>
      <xdr:row>30</xdr:row>
      <xdr:rowOff>0</xdr:rowOff>
    </xdr:from>
    <xdr:ext cx="76200" cy="409575"/>
    <xdr:sp macro="" textlink="">
      <xdr:nvSpPr>
        <xdr:cNvPr id="943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139</xdr:col>
      <xdr:colOff>0</xdr:colOff>
      <xdr:row>30</xdr:row>
      <xdr:rowOff>0</xdr:rowOff>
    </xdr:from>
    <xdr:ext cx="76200" cy="361950"/>
    <xdr:sp macro="" textlink="">
      <xdr:nvSpPr>
        <xdr:cNvPr id="943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139</xdr:col>
      <xdr:colOff>0</xdr:colOff>
      <xdr:row>30</xdr:row>
      <xdr:rowOff>0</xdr:rowOff>
    </xdr:from>
    <xdr:ext cx="76200" cy="361950"/>
    <xdr:sp macro="" textlink="">
      <xdr:nvSpPr>
        <xdr:cNvPr id="944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140</xdr:col>
      <xdr:colOff>0</xdr:colOff>
      <xdr:row>30</xdr:row>
      <xdr:rowOff>0</xdr:rowOff>
    </xdr:from>
    <xdr:ext cx="76200" cy="409575"/>
    <xdr:sp macro="" textlink="">
      <xdr:nvSpPr>
        <xdr:cNvPr id="944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140</xdr:col>
      <xdr:colOff>0</xdr:colOff>
      <xdr:row>30</xdr:row>
      <xdr:rowOff>0</xdr:rowOff>
    </xdr:from>
    <xdr:ext cx="76200" cy="361950"/>
    <xdr:sp macro="" textlink="">
      <xdr:nvSpPr>
        <xdr:cNvPr id="944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140</xdr:col>
      <xdr:colOff>0</xdr:colOff>
      <xdr:row>30</xdr:row>
      <xdr:rowOff>0</xdr:rowOff>
    </xdr:from>
    <xdr:ext cx="76200" cy="361950"/>
    <xdr:sp macro="" textlink="">
      <xdr:nvSpPr>
        <xdr:cNvPr id="944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140</xdr:col>
      <xdr:colOff>0</xdr:colOff>
      <xdr:row>30</xdr:row>
      <xdr:rowOff>0</xdr:rowOff>
    </xdr:from>
    <xdr:ext cx="76200" cy="409575"/>
    <xdr:sp macro="" textlink="">
      <xdr:nvSpPr>
        <xdr:cNvPr id="944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140</xdr:col>
      <xdr:colOff>0</xdr:colOff>
      <xdr:row>30</xdr:row>
      <xdr:rowOff>0</xdr:rowOff>
    </xdr:from>
    <xdr:ext cx="76200" cy="361950"/>
    <xdr:sp macro="" textlink="">
      <xdr:nvSpPr>
        <xdr:cNvPr id="944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140</xdr:col>
      <xdr:colOff>0</xdr:colOff>
      <xdr:row>30</xdr:row>
      <xdr:rowOff>0</xdr:rowOff>
    </xdr:from>
    <xdr:ext cx="76200" cy="361950"/>
    <xdr:sp macro="" textlink="">
      <xdr:nvSpPr>
        <xdr:cNvPr id="944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140</xdr:col>
      <xdr:colOff>0</xdr:colOff>
      <xdr:row>30</xdr:row>
      <xdr:rowOff>0</xdr:rowOff>
    </xdr:from>
    <xdr:ext cx="76200" cy="409575"/>
    <xdr:sp macro="" textlink="">
      <xdr:nvSpPr>
        <xdr:cNvPr id="944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140</xdr:col>
      <xdr:colOff>0</xdr:colOff>
      <xdr:row>30</xdr:row>
      <xdr:rowOff>0</xdr:rowOff>
    </xdr:from>
    <xdr:ext cx="76200" cy="361950"/>
    <xdr:sp macro="" textlink="">
      <xdr:nvSpPr>
        <xdr:cNvPr id="944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140</xdr:col>
      <xdr:colOff>0</xdr:colOff>
      <xdr:row>30</xdr:row>
      <xdr:rowOff>0</xdr:rowOff>
    </xdr:from>
    <xdr:ext cx="76200" cy="361950"/>
    <xdr:sp macro="" textlink="">
      <xdr:nvSpPr>
        <xdr:cNvPr id="944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140</xdr:col>
      <xdr:colOff>0</xdr:colOff>
      <xdr:row>30</xdr:row>
      <xdr:rowOff>0</xdr:rowOff>
    </xdr:from>
    <xdr:ext cx="76200" cy="409575"/>
    <xdr:sp macro="" textlink="">
      <xdr:nvSpPr>
        <xdr:cNvPr id="945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140</xdr:col>
      <xdr:colOff>0</xdr:colOff>
      <xdr:row>30</xdr:row>
      <xdr:rowOff>0</xdr:rowOff>
    </xdr:from>
    <xdr:ext cx="76200" cy="361950"/>
    <xdr:sp macro="" textlink="">
      <xdr:nvSpPr>
        <xdr:cNvPr id="945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140</xdr:col>
      <xdr:colOff>0</xdr:colOff>
      <xdr:row>30</xdr:row>
      <xdr:rowOff>0</xdr:rowOff>
    </xdr:from>
    <xdr:ext cx="76200" cy="361950"/>
    <xdr:sp macro="" textlink="">
      <xdr:nvSpPr>
        <xdr:cNvPr id="945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141</xdr:col>
      <xdr:colOff>0</xdr:colOff>
      <xdr:row>30</xdr:row>
      <xdr:rowOff>0</xdr:rowOff>
    </xdr:from>
    <xdr:ext cx="76200" cy="409575"/>
    <xdr:sp macro="" textlink="">
      <xdr:nvSpPr>
        <xdr:cNvPr id="945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141</xdr:col>
      <xdr:colOff>0</xdr:colOff>
      <xdr:row>30</xdr:row>
      <xdr:rowOff>0</xdr:rowOff>
    </xdr:from>
    <xdr:ext cx="76200" cy="361950"/>
    <xdr:sp macro="" textlink="">
      <xdr:nvSpPr>
        <xdr:cNvPr id="945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141</xdr:col>
      <xdr:colOff>0</xdr:colOff>
      <xdr:row>30</xdr:row>
      <xdr:rowOff>0</xdr:rowOff>
    </xdr:from>
    <xdr:ext cx="76200" cy="361950"/>
    <xdr:sp macro="" textlink="">
      <xdr:nvSpPr>
        <xdr:cNvPr id="945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141</xdr:col>
      <xdr:colOff>0</xdr:colOff>
      <xdr:row>30</xdr:row>
      <xdr:rowOff>0</xdr:rowOff>
    </xdr:from>
    <xdr:ext cx="76200" cy="409575"/>
    <xdr:sp macro="" textlink="">
      <xdr:nvSpPr>
        <xdr:cNvPr id="945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141</xdr:col>
      <xdr:colOff>0</xdr:colOff>
      <xdr:row>30</xdr:row>
      <xdr:rowOff>0</xdr:rowOff>
    </xdr:from>
    <xdr:ext cx="76200" cy="361950"/>
    <xdr:sp macro="" textlink="">
      <xdr:nvSpPr>
        <xdr:cNvPr id="945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141</xdr:col>
      <xdr:colOff>0</xdr:colOff>
      <xdr:row>30</xdr:row>
      <xdr:rowOff>0</xdr:rowOff>
    </xdr:from>
    <xdr:ext cx="76200" cy="361950"/>
    <xdr:sp macro="" textlink="">
      <xdr:nvSpPr>
        <xdr:cNvPr id="945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141</xdr:col>
      <xdr:colOff>0</xdr:colOff>
      <xdr:row>30</xdr:row>
      <xdr:rowOff>0</xdr:rowOff>
    </xdr:from>
    <xdr:ext cx="76200" cy="409575"/>
    <xdr:sp macro="" textlink="">
      <xdr:nvSpPr>
        <xdr:cNvPr id="945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141</xdr:col>
      <xdr:colOff>0</xdr:colOff>
      <xdr:row>30</xdr:row>
      <xdr:rowOff>0</xdr:rowOff>
    </xdr:from>
    <xdr:ext cx="76200" cy="361950"/>
    <xdr:sp macro="" textlink="">
      <xdr:nvSpPr>
        <xdr:cNvPr id="946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141</xdr:col>
      <xdr:colOff>0</xdr:colOff>
      <xdr:row>30</xdr:row>
      <xdr:rowOff>0</xdr:rowOff>
    </xdr:from>
    <xdr:ext cx="76200" cy="361950"/>
    <xdr:sp macro="" textlink="">
      <xdr:nvSpPr>
        <xdr:cNvPr id="946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141</xdr:col>
      <xdr:colOff>0</xdr:colOff>
      <xdr:row>30</xdr:row>
      <xdr:rowOff>0</xdr:rowOff>
    </xdr:from>
    <xdr:ext cx="76200" cy="409575"/>
    <xdr:sp macro="" textlink="">
      <xdr:nvSpPr>
        <xdr:cNvPr id="946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141</xdr:col>
      <xdr:colOff>0</xdr:colOff>
      <xdr:row>30</xdr:row>
      <xdr:rowOff>0</xdr:rowOff>
    </xdr:from>
    <xdr:ext cx="76200" cy="361950"/>
    <xdr:sp macro="" textlink="">
      <xdr:nvSpPr>
        <xdr:cNvPr id="946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141</xdr:col>
      <xdr:colOff>0</xdr:colOff>
      <xdr:row>30</xdr:row>
      <xdr:rowOff>0</xdr:rowOff>
    </xdr:from>
    <xdr:ext cx="76200" cy="361950"/>
    <xdr:sp macro="" textlink="">
      <xdr:nvSpPr>
        <xdr:cNvPr id="946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142</xdr:col>
      <xdr:colOff>0</xdr:colOff>
      <xdr:row>30</xdr:row>
      <xdr:rowOff>0</xdr:rowOff>
    </xdr:from>
    <xdr:ext cx="76200" cy="409575"/>
    <xdr:sp macro="" textlink="">
      <xdr:nvSpPr>
        <xdr:cNvPr id="946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142</xdr:col>
      <xdr:colOff>0</xdr:colOff>
      <xdr:row>30</xdr:row>
      <xdr:rowOff>0</xdr:rowOff>
    </xdr:from>
    <xdr:ext cx="76200" cy="361950"/>
    <xdr:sp macro="" textlink="">
      <xdr:nvSpPr>
        <xdr:cNvPr id="946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142</xdr:col>
      <xdr:colOff>0</xdr:colOff>
      <xdr:row>30</xdr:row>
      <xdr:rowOff>0</xdr:rowOff>
    </xdr:from>
    <xdr:ext cx="76200" cy="361950"/>
    <xdr:sp macro="" textlink="">
      <xdr:nvSpPr>
        <xdr:cNvPr id="946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142</xdr:col>
      <xdr:colOff>0</xdr:colOff>
      <xdr:row>30</xdr:row>
      <xdr:rowOff>0</xdr:rowOff>
    </xdr:from>
    <xdr:ext cx="76200" cy="409575"/>
    <xdr:sp macro="" textlink="">
      <xdr:nvSpPr>
        <xdr:cNvPr id="946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142</xdr:col>
      <xdr:colOff>0</xdr:colOff>
      <xdr:row>30</xdr:row>
      <xdr:rowOff>0</xdr:rowOff>
    </xdr:from>
    <xdr:ext cx="76200" cy="361950"/>
    <xdr:sp macro="" textlink="">
      <xdr:nvSpPr>
        <xdr:cNvPr id="946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142</xdr:col>
      <xdr:colOff>0</xdr:colOff>
      <xdr:row>30</xdr:row>
      <xdr:rowOff>0</xdr:rowOff>
    </xdr:from>
    <xdr:ext cx="76200" cy="361950"/>
    <xdr:sp macro="" textlink="">
      <xdr:nvSpPr>
        <xdr:cNvPr id="947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142</xdr:col>
      <xdr:colOff>0</xdr:colOff>
      <xdr:row>30</xdr:row>
      <xdr:rowOff>0</xdr:rowOff>
    </xdr:from>
    <xdr:ext cx="76200" cy="409575"/>
    <xdr:sp macro="" textlink="">
      <xdr:nvSpPr>
        <xdr:cNvPr id="947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142</xdr:col>
      <xdr:colOff>0</xdr:colOff>
      <xdr:row>30</xdr:row>
      <xdr:rowOff>0</xdr:rowOff>
    </xdr:from>
    <xdr:ext cx="76200" cy="361950"/>
    <xdr:sp macro="" textlink="">
      <xdr:nvSpPr>
        <xdr:cNvPr id="947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142</xdr:col>
      <xdr:colOff>0</xdr:colOff>
      <xdr:row>30</xdr:row>
      <xdr:rowOff>0</xdr:rowOff>
    </xdr:from>
    <xdr:ext cx="76200" cy="361950"/>
    <xdr:sp macro="" textlink="">
      <xdr:nvSpPr>
        <xdr:cNvPr id="947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142</xdr:col>
      <xdr:colOff>0</xdr:colOff>
      <xdr:row>30</xdr:row>
      <xdr:rowOff>0</xdr:rowOff>
    </xdr:from>
    <xdr:ext cx="76200" cy="409575"/>
    <xdr:sp macro="" textlink="">
      <xdr:nvSpPr>
        <xdr:cNvPr id="947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142</xdr:col>
      <xdr:colOff>0</xdr:colOff>
      <xdr:row>30</xdr:row>
      <xdr:rowOff>0</xdr:rowOff>
    </xdr:from>
    <xdr:ext cx="76200" cy="361950"/>
    <xdr:sp macro="" textlink="">
      <xdr:nvSpPr>
        <xdr:cNvPr id="947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142</xdr:col>
      <xdr:colOff>0</xdr:colOff>
      <xdr:row>30</xdr:row>
      <xdr:rowOff>0</xdr:rowOff>
    </xdr:from>
    <xdr:ext cx="76200" cy="361950"/>
    <xdr:sp macro="" textlink="">
      <xdr:nvSpPr>
        <xdr:cNvPr id="947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143</xdr:col>
      <xdr:colOff>0</xdr:colOff>
      <xdr:row>30</xdr:row>
      <xdr:rowOff>0</xdr:rowOff>
    </xdr:from>
    <xdr:ext cx="76200" cy="409575"/>
    <xdr:sp macro="" textlink="">
      <xdr:nvSpPr>
        <xdr:cNvPr id="947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143</xdr:col>
      <xdr:colOff>0</xdr:colOff>
      <xdr:row>30</xdr:row>
      <xdr:rowOff>0</xdr:rowOff>
    </xdr:from>
    <xdr:ext cx="76200" cy="361950"/>
    <xdr:sp macro="" textlink="">
      <xdr:nvSpPr>
        <xdr:cNvPr id="947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143</xdr:col>
      <xdr:colOff>0</xdr:colOff>
      <xdr:row>30</xdr:row>
      <xdr:rowOff>0</xdr:rowOff>
    </xdr:from>
    <xdr:ext cx="76200" cy="361950"/>
    <xdr:sp macro="" textlink="">
      <xdr:nvSpPr>
        <xdr:cNvPr id="947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143</xdr:col>
      <xdr:colOff>0</xdr:colOff>
      <xdr:row>30</xdr:row>
      <xdr:rowOff>0</xdr:rowOff>
    </xdr:from>
    <xdr:ext cx="76200" cy="409575"/>
    <xdr:sp macro="" textlink="">
      <xdr:nvSpPr>
        <xdr:cNvPr id="948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143</xdr:col>
      <xdr:colOff>0</xdr:colOff>
      <xdr:row>30</xdr:row>
      <xdr:rowOff>0</xdr:rowOff>
    </xdr:from>
    <xdr:ext cx="76200" cy="361950"/>
    <xdr:sp macro="" textlink="">
      <xdr:nvSpPr>
        <xdr:cNvPr id="948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143</xdr:col>
      <xdr:colOff>0</xdr:colOff>
      <xdr:row>30</xdr:row>
      <xdr:rowOff>0</xdr:rowOff>
    </xdr:from>
    <xdr:ext cx="76200" cy="361950"/>
    <xdr:sp macro="" textlink="">
      <xdr:nvSpPr>
        <xdr:cNvPr id="948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143</xdr:col>
      <xdr:colOff>0</xdr:colOff>
      <xdr:row>30</xdr:row>
      <xdr:rowOff>0</xdr:rowOff>
    </xdr:from>
    <xdr:ext cx="76200" cy="409575"/>
    <xdr:sp macro="" textlink="">
      <xdr:nvSpPr>
        <xdr:cNvPr id="948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143</xdr:col>
      <xdr:colOff>0</xdr:colOff>
      <xdr:row>30</xdr:row>
      <xdr:rowOff>0</xdr:rowOff>
    </xdr:from>
    <xdr:ext cx="76200" cy="361950"/>
    <xdr:sp macro="" textlink="">
      <xdr:nvSpPr>
        <xdr:cNvPr id="948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143</xdr:col>
      <xdr:colOff>0</xdr:colOff>
      <xdr:row>30</xdr:row>
      <xdr:rowOff>0</xdr:rowOff>
    </xdr:from>
    <xdr:ext cx="76200" cy="361950"/>
    <xdr:sp macro="" textlink="">
      <xdr:nvSpPr>
        <xdr:cNvPr id="948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143</xdr:col>
      <xdr:colOff>0</xdr:colOff>
      <xdr:row>30</xdr:row>
      <xdr:rowOff>0</xdr:rowOff>
    </xdr:from>
    <xdr:ext cx="76200" cy="409575"/>
    <xdr:sp macro="" textlink="">
      <xdr:nvSpPr>
        <xdr:cNvPr id="948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143</xdr:col>
      <xdr:colOff>0</xdr:colOff>
      <xdr:row>30</xdr:row>
      <xdr:rowOff>0</xdr:rowOff>
    </xdr:from>
    <xdr:ext cx="76200" cy="361950"/>
    <xdr:sp macro="" textlink="">
      <xdr:nvSpPr>
        <xdr:cNvPr id="948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143</xdr:col>
      <xdr:colOff>0</xdr:colOff>
      <xdr:row>30</xdr:row>
      <xdr:rowOff>0</xdr:rowOff>
    </xdr:from>
    <xdr:ext cx="76200" cy="361950"/>
    <xdr:sp macro="" textlink="">
      <xdr:nvSpPr>
        <xdr:cNvPr id="948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144</xdr:col>
      <xdr:colOff>0</xdr:colOff>
      <xdr:row>30</xdr:row>
      <xdr:rowOff>0</xdr:rowOff>
    </xdr:from>
    <xdr:ext cx="76200" cy="409575"/>
    <xdr:sp macro="" textlink="">
      <xdr:nvSpPr>
        <xdr:cNvPr id="948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144</xdr:col>
      <xdr:colOff>0</xdr:colOff>
      <xdr:row>30</xdr:row>
      <xdr:rowOff>0</xdr:rowOff>
    </xdr:from>
    <xdr:ext cx="76200" cy="361950"/>
    <xdr:sp macro="" textlink="">
      <xdr:nvSpPr>
        <xdr:cNvPr id="949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144</xdr:col>
      <xdr:colOff>0</xdr:colOff>
      <xdr:row>30</xdr:row>
      <xdr:rowOff>0</xdr:rowOff>
    </xdr:from>
    <xdr:ext cx="76200" cy="361950"/>
    <xdr:sp macro="" textlink="">
      <xdr:nvSpPr>
        <xdr:cNvPr id="949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144</xdr:col>
      <xdr:colOff>0</xdr:colOff>
      <xdr:row>30</xdr:row>
      <xdr:rowOff>0</xdr:rowOff>
    </xdr:from>
    <xdr:ext cx="76200" cy="409575"/>
    <xdr:sp macro="" textlink="">
      <xdr:nvSpPr>
        <xdr:cNvPr id="949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144</xdr:col>
      <xdr:colOff>0</xdr:colOff>
      <xdr:row>30</xdr:row>
      <xdr:rowOff>0</xdr:rowOff>
    </xdr:from>
    <xdr:ext cx="76200" cy="361950"/>
    <xdr:sp macro="" textlink="">
      <xdr:nvSpPr>
        <xdr:cNvPr id="949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144</xdr:col>
      <xdr:colOff>0</xdr:colOff>
      <xdr:row>30</xdr:row>
      <xdr:rowOff>0</xdr:rowOff>
    </xdr:from>
    <xdr:ext cx="76200" cy="361950"/>
    <xdr:sp macro="" textlink="">
      <xdr:nvSpPr>
        <xdr:cNvPr id="949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144</xdr:col>
      <xdr:colOff>0</xdr:colOff>
      <xdr:row>30</xdr:row>
      <xdr:rowOff>0</xdr:rowOff>
    </xdr:from>
    <xdr:ext cx="76200" cy="409575"/>
    <xdr:sp macro="" textlink="">
      <xdr:nvSpPr>
        <xdr:cNvPr id="949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144</xdr:col>
      <xdr:colOff>0</xdr:colOff>
      <xdr:row>30</xdr:row>
      <xdr:rowOff>0</xdr:rowOff>
    </xdr:from>
    <xdr:ext cx="76200" cy="361950"/>
    <xdr:sp macro="" textlink="">
      <xdr:nvSpPr>
        <xdr:cNvPr id="949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144</xdr:col>
      <xdr:colOff>0</xdr:colOff>
      <xdr:row>30</xdr:row>
      <xdr:rowOff>0</xdr:rowOff>
    </xdr:from>
    <xdr:ext cx="76200" cy="361950"/>
    <xdr:sp macro="" textlink="">
      <xdr:nvSpPr>
        <xdr:cNvPr id="949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144</xdr:col>
      <xdr:colOff>0</xdr:colOff>
      <xdr:row>30</xdr:row>
      <xdr:rowOff>0</xdr:rowOff>
    </xdr:from>
    <xdr:ext cx="76200" cy="409575"/>
    <xdr:sp macro="" textlink="">
      <xdr:nvSpPr>
        <xdr:cNvPr id="949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144</xdr:col>
      <xdr:colOff>0</xdr:colOff>
      <xdr:row>30</xdr:row>
      <xdr:rowOff>0</xdr:rowOff>
    </xdr:from>
    <xdr:ext cx="76200" cy="361950"/>
    <xdr:sp macro="" textlink="">
      <xdr:nvSpPr>
        <xdr:cNvPr id="949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144</xdr:col>
      <xdr:colOff>0</xdr:colOff>
      <xdr:row>30</xdr:row>
      <xdr:rowOff>0</xdr:rowOff>
    </xdr:from>
    <xdr:ext cx="76200" cy="361950"/>
    <xdr:sp macro="" textlink="">
      <xdr:nvSpPr>
        <xdr:cNvPr id="950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145</xdr:col>
      <xdr:colOff>0</xdr:colOff>
      <xdr:row>30</xdr:row>
      <xdr:rowOff>0</xdr:rowOff>
    </xdr:from>
    <xdr:ext cx="76200" cy="409575"/>
    <xdr:sp macro="" textlink="">
      <xdr:nvSpPr>
        <xdr:cNvPr id="950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145</xdr:col>
      <xdr:colOff>0</xdr:colOff>
      <xdr:row>30</xdr:row>
      <xdr:rowOff>0</xdr:rowOff>
    </xdr:from>
    <xdr:ext cx="76200" cy="361950"/>
    <xdr:sp macro="" textlink="">
      <xdr:nvSpPr>
        <xdr:cNvPr id="950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145</xdr:col>
      <xdr:colOff>0</xdr:colOff>
      <xdr:row>30</xdr:row>
      <xdr:rowOff>0</xdr:rowOff>
    </xdr:from>
    <xdr:ext cx="76200" cy="361950"/>
    <xdr:sp macro="" textlink="">
      <xdr:nvSpPr>
        <xdr:cNvPr id="950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145</xdr:col>
      <xdr:colOff>0</xdr:colOff>
      <xdr:row>30</xdr:row>
      <xdr:rowOff>0</xdr:rowOff>
    </xdr:from>
    <xdr:ext cx="76200" cy="409575"/>
    <xdr:sp macro="" textlink="">
      <xdr:nvSpPr>
        <xdr:cNvPr id="950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145</xdr:col>
      <xdr:colOff>0</xdr:colOff>
      <xdr:row>30</xdr:row>
      <xdr:rowOff>0</xdr:rowOff>
    </xdr:from>
    <xdr:ext cx="76200" cy="361950"/>
    <xdr:sp macro="" textlink="">
      <xdr:nvSpPr>
        <xdr:cNvPr id="950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145</xdr:col>
      <xdr:colOff>0</xdr:colOff>
      <xdr:row>30</xdr:row>
      <xdr:rowOff>0</xdr:rowOff>
    </xdr:from>
    <xdr:ext cx="76200" cy="361950"/>
    <xdr:sp macro="" textlink="">
      <xdr:nvSpPr>
        <xdr:cNvPr id="950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145</xdr:col>
      <xdr:colOff>0</xdr:colOff>
      <xdr:row>30</xdr:row>
      <xdr:rowOff>0</xdr:rowOff>
    </xdr:from>
    <xdr:ext cx="76200" cy="409575"/>
    <xdr:sp macro="" textlink="">
      <xdr:nvSpPr>
        <xdr:cNvPr id="950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145</xdr:col>
      <xdr:colOff>0</xdr:colOff>
      <xdr:row>30</xdr:row>
      <xdr:rowOff>0</xdr:rowOff>
    </xdr:from>
    <xdr:ext cx="76200" cy="361950"/>
    <xdr:sp macro="" textlink="">
      <xdr:nvSpPr>
        <xdr:cNvPr id="950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145</xdr:col>
      <xdr:colOff>0</xdr:colOff>
      <xdr:row>30</xdr:row>
      <xdr:rowOff>0</xdr:rowOff>
    </xdr:from>
    <xdr:ext cx="76200" cy="361950"/>
    <xdr:sp macro="" textlink="">
      <xdr:nvSpPr>
        <xdr:cNvPr id="950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145</xdr:col>
      <xdr:colOff>0</xdr:colOff>
      <xdr:row>30</xdr:row>
      <xdr:rowOff>0</xdr:rowOff>
    </xdr:from>
    <xdr:ext cx="76200" cy="409575"/>
    <xdr:sp macro="" textlink="">
      <xdr:nvSpPr>
        <xdr:cNvPr id="951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145</xdr:col>
      <xdr:colOff>0</xdr:colOff>
      <xdr:row>30</xdr:row>
      <xdr:rowOff>0</xdr:rowOff>
    </xdr:from>
    <xdr:ext cx="76200" cy="361950"/>
    <xdr:sp macro="" textlink="">
      <xdr:nvSpPr>
        <xdr:cNvPr id="951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145</xdr:col>
      <xdr:colOff>0</xdr:colOff>
      <xdr:row>30</xdr:row>
      <xdr:rowOff>0</xdr:rowOff>
    </xdr:from>
    <xdr:ext cx="76200" cy="361950"/>
    <xdr:sp macro="" textlink="">
      <xdr:nvSpPr>
        <xdr:cNvPr id="951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146</xdr:col>
      <xdr:colOff>0</xdr:colOff>
      <xdr:row>30</xdr:row>
      <xdr:rowOff>0</xdr:rowOff>
    </xdr:from>
    <xdr:ext cx="76200" cy="409575"/>
    <xdr:sp macro="" textlink="">
      <xdr:nvSpPr>
        <xdr:cNvPr id="951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146</xdr:col>
      <xdr:colOff>0</xdr:colOff>
      <xdr:row>30</xdr:row>
      <xdr:rowOff>0</xdr:rowOff>
    </xdr:from>
    <xdr:ext cx="76200" cy="361950"/>
    <xdr:sp macro="" textlink="">
      <xdr:nvSpPr>
        <xdr:cNvPr id="951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146</xdr:col>
      <xdr:colOff>0</xdr:colOff>
      <xdr:row>30</xdr:row>
      <xdr:rowOff>0</xdr:rowOff>
    </xdr:from>
    <xdr:ext cx="76200" cy="361950"/>
    <xdr:sp macro="" textlink="">
      <xdr:nvSpPr>
        <xdr:cNvPr id="951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146</xdr:col>
      <xdr:colOff>0</xdr:colOff>
      <xdr:row>30</xdr:row>
      <xdr:rowOff>0</xdr:rowOff>
    </xdr:from>
    <xdr:ext cx="76200" cy="409575"/>
    <xdr:sp macro="" textlink="">
      <xdr:nvSpPr>
        <xdr:cNvPr id="951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146</xdr:col>
      <xdr:colOff>0</xdr:colOff>
      <xdr:row>30</xdr:row>
      <xdr:rowOff>0</xdr:rowOff>
    </xdr:from>
    <xdr:ext cx="76200" cy="361950"/>
    <xdr:sp macro="" textlink="">
      <xdr:nvSpPr>
        <xdr:cNvPr id="951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146</xdr:col>
      <xdr:colOff>0</xdr:colOff>
      <xdr:row>30</xdr:row>
      <xdr:rowOff>0</xdr:rowOff>
    </xdr:from>
    <xdr:ext cx="76200" cy="361950"/>
    <xdr:sp macro="" textlink="">
      <xdr:nvSpPr>
        <xdr:cNvPr id="951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146</xdr:col>
      <xdr:colOff>0</xdr:colOff>
      <xdr:row>30</xdr:row>
      <xdr:rowOff>0</xdr:rowOff>
    </xdr:from>
    <xdr:ext cx="76200" cy="409575"/>
    <xdr:sp macro="" textlink="">
      <xdr:nvSpPr>
        <xdr:cNvPr id="951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146</xdr:col>
      <xdr:colOff>0</xdr:colOff>
      <xdr:row>30</xdr:row>
      <xdr:rowOff>0</xdr:rowOff>
    </xdr:from>
    <xdr:ext cx="76200" cy="361950"/>
    <xdr:sp macro="" textlink="">
      <xdr:nvSpPr>
        <xdr:cNvPr id="952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146</xdr:col>
      <xdr:colOff>0</xdr:colOff>
      <xdr:row>30</xdr:row>
      <xdr:rowOff>0</xdr:rowOff>
    </xdr:from>
    <xdr:ext cx="76200" cy="361950"/>
    <xdr:sp macro="" textlink="">
      <xdr:nvSpPr>
        <xdr:cNvPr id="952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146</xdr:col>
      <xdr:colOff>0</xdr:colOff>
      <xdr:row>30</xdr:row>
      <xdr:rowOff>0</xdr:rowOff>
    </xdr:from>
    <xdr:ext cx="76200" cy="409575"/>
    <xdr:sp macro="" textlink="">
      <xdr:nvSpPr>
        <xdr:cNvPr id="952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146</xdr:col>
      <xdr:colOff>0</xdr:colOff>
      <xdr:row>30</xdr:row>
      <xdr:rowOff>0</xdr:rowOff>
    </xdr:from>
    <xdr:ext cx="76200" cy="361950"/>
    <xdr:sp macro="" textlink="">
      <xdr:nvSpPr>
        <xdr:cNvPr id="952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146</xdr:col>
      <xdr:colOff>0</xdr:colOff>
      <xdr:row>30</xdr:row>
      <xdr:rowOff>0</xdr:rowOff>
    </xdr:from>
    <xdr:ext cx="76200" cy="361950"/>
    <xdr:sp macro="" textlink="">
      <xdr:nvSpPr>
        <xdr:cNvPr id="952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147</xdr:col>
      <xdr:colOff>0</xdr:colOff>
      <xdr:row>30</xdr:row>
      <xdr:rowOff>0</xdr:rowOff>
    </xdr:from>
    <xdr:ext cx="76200" cy="409575"/>
    <xdr:sp macro="" textlink="">
      <xdr:nvSpPr>
        <xdr:cNvPr id="952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147</xdr:col>
      <xdr:colOff>0</xdr:colOff>
      <xdr:row>30</xdr:row>
      <xdr:rowOff>0</xdr:rowOff>
    </xdr:from>
    <xdr:ext cx="76200" cy="361950"/>
    <xdr:sp macro="" textlink="">
      <xdr:nvSpPr>
        <xdr:cNvPr id="952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147</xdr:col>
      <xdr:colOff>0</xdr:colOff>
      <xdr:row>30</xdr:row>
      <xdr:rowOff>0</xdr:rowOff>
    </xdr:from>
    <xdr:ext cx="76200" cy="361950"/>
    <xdr:sp macro="" textlink="">
      <xdr:nvSpPr>
        <xdr:cNvPr id="952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147</xdr:col>
      <xdr:colOff>0</xdr:colOff>
      <xdr:row>30</xdr:row>
      <xdr:rowOff>0</xdr:rowOff>
    </xdr:from>
    <xdr:ext cx="76200" cy="409575"/>
    <xdr:sp macro="" textlink="">
      <xdr:nvSpPr>
        <xdr:cNvPr id="952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147</xdr:col>
      <xdr:colOff>0</xdr:colOff>
      <xdr:row>30</xdr:row>
      <xdr:rowOff>0</xdr:rowOff>
    </xdr:from>
    <xdr:ext cx="76200" cy="361950"/>
    <xdr:sp macro="" textlink="">
      <xdr:nvSpPr>
        <xdr:cNvPr id="952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147</xdr:col>
      <xdr:colOff>0</xdr:colOff>
      <xdr:row>30</xdr:row>
      <xdr:rowOff>0</xdr:rowOff>
    </xdr:from>
    <xdr:ext cx="76200" cy="361950"/>
    <xdr:sp macro="" textlink="">
      <xdr:nvSpPr>
        <xdr:cNvPr id="953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147</xdr:col>
      <xdr:colOff>0</xdr:colOff>
      <xdr:row>30</xdr:row>
      <xdr:rowOff>0</xdr:rowOff>
    </xdr:from>
    <xdr:ext cx="76200" cy="409575"/>
    <xdr:sp macro="" textlink="">
      <xdr:nvSpPr>
        <xdr:cNvPr id="953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147</xdr:col>
      <xdr:colOff>0</xdr:colOff>
      <xdr:row>30</xdr:row>
      <xdr:rowOff>0</xdr:rowOff>
    </xdr:from>
    <xdr:ext cx="76200" cy="361950"/>
    <xdr:sp macro="" textlink="">
      <xdr:nvSpPr>
        <xdr:cNvPr id="953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147</xdr:col>
      <xdr:colOff>0</xdr:colOff>
      <xdr:row>30</xdr:row>
      <xdr:rowOff>0</xdr:rowOff>
    </xdr:from>
    <xdr:ext cx="76200" cy="361950"/>
    <xdr:sp macro="" textlink="">
      <xdr:nvSpPr>
        <xdr:cNvPr id="953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147</xdr:col>
      <xdr:colOff>0</xdr:colOff>
      <xdr:row>30</xdr:row>
      <xdr:rowOff>0</xdr:rowOff>
    </xdr:from>
    <xdr:ext cx="76200" cy="409575"/>
    <xdr:sp macro="" textlink="">
      <xdr:nvSpPr>
        <xdr:cNvPr id="953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147</xdr:col>
      <xdr:colOff>0</xdr:colOff>
      <xdr:row>30</xdr:row>
      <xdr:rowOff>0</xdr:rowOff>
    </xdr:from>
    <xdr:ext cx="76200" cy="361950"/>
    <xdr:sp macro="" textlink="">
      <xdr:nvSpPr>
        <xdr:cNvPr id="953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147</xdr:col>
      <xdr:colOff>0</xdr:colOff>
      <xdr:row>30</xdr:row>
      <xdr:rowOff>0</xdr:rowOff>
    </xdr:from>
    <xdr:ext cx="76200" cy="361950"/>
    <xdr:sp macro="" textlink="">
      <xdr:nvSpPr>
        <xdr:cNvPr id="953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148</xdr:col>
      <xdr:colOff>0</xdr:colOff>
      <xdr:row>30</xdr:row>
      <xdr:rowOff>0</xdr:rowOff>
    </xdr:from>
    <xdr:ext cx="76200" cy="409575"/>
    <xdr:sp macro="" textlink="">
      <xdr:nvSpPr>
        <xdr:cNvPr id="953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148</xdr:col>
      <xdr:colOff>0</xdr:colOff>
      <xdr:row>30</xdr:row>
      <xdr:rowOff>0</xdr:rowOff>
    </xdr:from>
    <xdr:ext cx="76200" cy="361950"/>
    <xdr:sp macro="" textlink="">
      <xdr:nvSpPr>
        <xdr:cNvPr id="953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148</xdr:col>
      <xdr:colOff>0</xdr:colOff>
      <xdr:row>30</xdr:row>
      <xdr:rowOff>0</xdr:rowOff>
    </xdr:from>
    <xdr:ext cx="76200" cy="361950"/>
    <xdr:sp macro="" textlink="">
      <xdr:nvSpPr>
        <xdr:cNvPr id="953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148</xdr:col>
      <xdr:colOff>0</xdr:colOff>
      <xdr:row>30</xdr:row>
      <xdr:rowOff>0</xdr:rowOff>
    </xdr:from>
    <xdr:ext cx="76200" cy="409575"/>
    <xdr:sp macro="" textlink="">
      <xdr:nvSpPr>
        <xdr:cNvPr id="954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148</xdr:col>
      <xdr:colOff>0</xdr:colOff>
      <xdr:row>30</xdr:row>
      <xdr:rowOff>0</xdr:rowOff>
    </xdr:from>
    <xdr:ext cx="76200" cy="361950"/>
    <xdr:sp macro="" textlink="">
      <xdr:nvSpPr>
        <xdr:cNvPr id="954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148</xdr:col>
      <xdr:colOff>0</xdr:colOff>
      <xdr:row>30</xdr:row>
      <xdr:rowOff>0</xdr:rowOff>
    </xdr:from>
    <xdr:ext cx="76200" cy="361950"/>
    <xdr:sp macro="" textlink="">
      <xdr:nvSpPr>
        <xdr:cNvPr id="954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148</xdr:col>
      <xdr:colOff>0</xdr:colOff>
      <xdr:row>30</xdr:row>
      <xdr:rowOff>0</xdr:rowOff>
    </xdr:from>
    <xdr:ext cx="76200" cy="409575"/>
    <xdr:sp macro="" textlink="">
      <xdr:nvSpPr>
        <xdr:cNvPr id="954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148</xdr:col>
      <xdr:colOff>0</xdr:colOff>
      <xdr:row>30</xdr:row>
      <xdr:rowOff>0</xdr:rowOff>
    </xdr:from>
    <xdr:ext cx="76200" cy="361950"/>
    <xdr:sp macro="" textlink="">
      <xdr:nvSpPr>
        <xdr:cNvPr id="954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148</xdr:col>
      <xdr:colOff>0</xdr:colOff>
      <xdr:row>30</xdr:row>
      <xdr:rowOff>0</xdr:rowOff>
    </xdr:from>
    <xdr:ext cx="76200" cy="361950"/>
    <xdr:sp macro="" textlink="">
      <xdr:nvSpPr>
        <xdr:cNvPr id="954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148</xdr:col>
      <xdr:colOff>0</xdr:colOff>
      <xdr:row>30</xdr:row>
      <xdr:rowOff>0</xdr:rowOff>
    </xdr:from>
    <xdr:ext cx="76200" cy="409575"/>
    <xdr:sp macro="" textlink="">
      <xdr:nvSpPr>
        <xdr:cNvPr id="954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148</xdr:col>
      <xdr:colOff>0</xdr:colOff>
      <xdr:row>30</xdr:row>
      <xdr:rowOff>0</xdr:rowOff>
    </xdr:from>
    <xdr:ext cx="76200" cy="361950"/>
    <xdr:sp macro="" textlink="">
      <xdr:nvSpPr>
        <xdr:cNvPr id="954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148</xdr:col>
      <xdr:colOff>0</xdr:colOff>
      <xdr:row>30</xdr:row>
      <xdr:rowOff>0</xdr:rowOff>
    </xdr:from>
    <xdr:ext cx="76200" cy="361950"/>
    <xdr:sp macro="" textlink="">
      <xdr:nvSpPr>
        <xdr:cNvPr id="954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149</xdr:col>
      <xdr:colOff>0</xdr:colOff>
      <xdr:row>30</xdr:row>
      <xdr:rowOff>0</xdr:rowOff>
    </xdr:from>
    <xdr:ext cx="76200" cy="409575"/>
    <xdr:sp macro="" textlink="">
      <xdr:nvSpPr>
        <xdr:cNvPr id="954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149</xdr:col>
      <xdr:colOff>0</xdr:colOff>
      <xdr:row>30</xdr:row>
      <xdr:rowOff>0</xdr:rowOff>
    </xdr:from>
    <xdr:ext cx="76200" cy="361950"/>
    <xdr:sp macro="" textlink="">
      <xdr:nvSpPr>
        <xdr:cNvPr id="955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149</xdr:col>
      <xdr:colOff>0</xdr:colOff>
      <xdr:row>30</xdr:row>
      <xdr:rowOff>0</xdr:rowOff>
    </xdr:from>
    <xdr:ext cx="76200" cy="361950"/>
    <xdr:sp macro="" textlink="">
      <xdr:nvSpPr>
        <xdr:cNvPr id="955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149</xdr:col>
      <xdr:colOff>0</xdr:colOff>
      <xdr:row>30</xdr:row>
      <xdr:rowOff>0</xdr:rowOff>
    </xdr:from>
    <xdr:ext cx="76200" cy="409575"/>
    <xdr:sp macro="" textlink="">
      <xdr:nvSpPr>
        <xdr:cNvPr id="955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149</xdr:col>
      <xdr:colOff>0</xdr:colOff>
      <xdr:row>30</xdr:row>
      <xdr:rowOff>0</xdr:rowOff>
    </xdr:from>
    <xdr:ext cx="76200" cy="361950"/>
    <xdr:sp macro="" textlink="">
      <xdr:nvSpPr>
        <xdr:cNvPr id="955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149</xdr:col>
      <xdr:colOff>0</xdr:colOff>
      <xdr:row>30</xdr:row>
      <xdr:rowOff>0</xdr:rowOff>
    </xdr:from>
    <xdr:ext cx="76200" cy="361950"/>
    <xdr:sp macro="" textlink="">
      <xdr:nvSpPr>
        <xdr:cNvPr id="955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149</xdr:col>
      <xdr:colOff>0</xdr:colOff>
      <xdr:row>30</xdr:row>
      <xdr:rowOff>0</xdr:rowOff>
    </xdr:from>
    <xdr:ext cx="76200" cy="409575"/>
    <xdr:sp macro="" textlink="">
      <xdr:nvSpPr>
        <xdr:cNvPr id="955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149</xdr:col>
      <xdr:colOff>0</xdr:colOff>
      <xdr:row>30</xdr:row>
      <xdr:rowOff>0</xdr:rowOff>
    </xdr:from>
    <xdr:ext cx="76200" cy="361950"/>
    <xdr:sp macro="" textlink="">
      <xdr:nvSpPr>
        <xdr:cNvPr id="955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149</xdr:col>
      <xdr:colOff>0</xdr:colOff>
      <xdr:row>30</xdr:row>
      <xdr:rowOff>0</xdr:rowOff>
    </xdr:from>
    <xdr:ext cx="76200" cy="361950"/>
    <xdr:sp macro="" textlink="">
      <xdr:nvSpPr>
        <xdr:cNvPr id="955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149</xdr:col>
      <xdr:colOff>0</xdr:colOff>
      <xdr:row>30</xdr:row>
      <xdr:rowOff>0</xdr:rowOff>
    </xdr:from>
    <xdr:ext cx="76200" cy="409575"/>
    <xdr:sp macro="" textlink="">
      <xdr:nvSpPr>
        <xdr:cNvPr id="955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149</xdr:col>
      <xdr:colOff>0</xdr:colOff>
      <xdr:row>30</xdr:row>
      <xdr:rowOff>0</xdr:rowOff>
    </xdr:from>
    <xdr:ext cx="76200" cy="361950"/>
    <xdr:sp macro="" textlink="">
      <xdr:nvSpPr>
        <xdr:cNvPr id="955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149</xdr:col>
      <xdr:colOff>0</xdr:colOff>
      <xdr:row>30</xdr:row>
      <xdr:rowOff>0</xdr:rowOff>
    </xdr:from>
    <xdr:ext cx="76200" cy="361950"/>
    <xdr:sp macro="" textlink="">
      <xdr:nvSpPr>
        <xdr:cNvPr id="956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150</xdr:col>
      <xdr:colOff>0</xdr:colOff>
      <xdr:row>30</xdr:row>
      <xdr:rowOff>0</xdr:rowOff>
    </xdr:from>
    <xdr:ext cx="76200" cy="409575"/>
    <xdr:sp macro="" textlink="">
      <xdr:nvSpPr>
        <xdr:cNvPr id="956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150</xdr:col>
      <xdr:colOff>0</xdr:colOff>
      <xdr:row>30</xdr:row>
      <xdr:rowOff>0</xdr:rowOff>
    </xdr:from>
    <xdr:ext cx="76200" cy="361950"/>
    <xdr:sp macro="" textlink="">
      <xdr:nvSpPr>
        <xdr:cNvPr id="956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150</xdr:col>
      <xdr:colOff>0</xdr:colOff>
      <xdr:row>30</xdr:row>
      <xdr:rowOff>0</xdr:rowOff>
    </xdr:from>
    <xdr:ext cx="76200" cy="361950"/>
    <xdr:sp macro="" textlink="">
      <xdr:nvSpPr>
        <xdr:cNvPr id="956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150</xdr:col>
      <xdr:colOff>0</xdr:colOff>
      <xdr:row>30</xdr:row>
      <xdr:rowOff>0</xdr:rowOff>
    </xdr:from>
    <xdr:ext cx="76200" cy="409575"/>
    <xdr:sp macro="" textlink="">
      <xdr:nvSpPr>
        <xdr:cNvPr id="956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150</xdr:col>
      <xdr:colOff>0</xdr:colOff>
      <xdr:row>30</xdr:row>
      <xdr:rowOff>0</xdr:rowOff>
    </xdr:from>
    <xdr:ext cx="76200" cy="361950"/>
    <xdr:sp macro="" textlink="">
      <xdr:nvSpPr>
        <xdr:cNvPr id="956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150</xdr:col>
      <xdr:colOff>0</xdr:colOff>
      <xdr:row>30</xdr:row>
      <xdr:rowOff>0</xdr:rowOff>
    </xdr:from>
    <xdr:ext cx="76200" cy="361950"/>
    <xdr:sp macro="" textlink="">
      <xdr:nvSpPr>
        <xdr:cNvPr id="956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150</xdr:col>
      <xdr:colOff>0</xdr:colOff>
      <xdr:row>30</xdr:row>
      <xdr:rowOff>0</xdr:rowOff>
    </xdr:from>
    <xdr:ext cx="76200" cy="409575"/>
    <xdr:sp macro="" textlink="">
      <xdr:nvSpPr>
        <xdr:cNvPr id="956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150</xdr:col>
      <xdr:colOff>0</xdr:colOff>
      <xdr:row>30</xdr:row>
      <xdr:rowOff>0</xdr:rowOff>
    </xdr:from>
    <xdr:ext cx="76200" cy="361950"/>
    <xdr:sp macro="" textlink="">
      <xdr:nvSpPr>
        <xdr:cNvPr id="956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150</xdr:col>
      <xdr:colOff>0</xdr:colOff>
      <xdr:row>30</xdr:row>
      <xdr:rowOff>0</xdr:rowOff>
    </xdr:from>
    <xdr:ext cx="76200" cy="361950"/>
    <xdr:sp macro="" textlink="">
      <xdr:nvSpPr>
        <xdr:cNvPr id="956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150</xdr:col>
      <xdr:colOff>0</xdr:colOff>
      <xdr:row>30</xdr:row>
      <xdr:rowOff>0</xdr:rowOff>
    </xdr:from>
    <xdr:ext cx="76200" cy="409575"/>
    <xdr:sp macro="" textlink="">
      <xdr:nvSpPr>
        <xdr:cNvPr id="957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150</xdr:col>
      <xdr:colOff>0</xdr:colOff>
      <xdr:row>30</xdr:row>
      <xdr:rowOff>0</xdr:rowOff>
    </xdr:from>
    <xdr:ext cx="76200" cy="361950"/>
    <xdr:sp macro="" textlink="">
      <xdr:nvSpPr>
        <xdr:cNvPr id="957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150</xdr:col>
      <xdr:colOff>0</xdr:colOff>
      <xdr:row>30</xdr:row>
      <xdr:rowOff>0</xdr:rowOff>
    </xdr:from>
    <xdr:ext cx="76200" cy="361950"/>
    <xdr:sp macro="" textlink="">
      <xdr:nvSpPr>
        <xdr:cNvPr id="957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151</xdr:col>
      <xdr:colOff>0</xdr:colOff>
      <xdr:row>30</xdr:row>
      <xdr:rowOff>0</xdr:rowOff>
    </xdr:from>
    <xdr:ext cx="76200" cy="409575"/>
    <xdr:sp macro="" textlink="">
      <xdr:nvSpPr>
        <xdr:cNvPr id="957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151</xdr:col>
      <xdr:colOff>0</xdr:colOff>
      <xdr:row>30</xdr:row>
      <xdr:rowOff>0</xdr:rowOff>
    </xdr:from>
    <xdr:ext cx="76200" cy="361950"/>
    <xdr:sp macro="" textlink="">
      <xdr:nvSpPr>
        <xdr:cNvPr id="957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151</xdr:col>
      <xdr:colOff>0</xdr:colOff>
      <xdr:row>30</xdr:row>
      <xdr:rowOff>0</xdr:rowOff>
    </xdr:from>
    <xdr:ext cx="76200" cy="361950"/>
    <xdr:sp macro="" textlink="">
      <xdr:nvSpPr>
        <xdr:cNvPr id="957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151</xdr:col>
      <xdr:colOff>0</xdr:colOff>
      <xdr:row>30</xdr:row>
      <xdr:rowOff>0</xdr:rowOff>
    </xdr:from>
    <xdr:ext cx="76200" cy="409575"/>
    <xdr:sp macro="" textlink="">
      <xdr:nvSpPr>
        <xdr:cNvPr id="957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151</xdr:col>
      <xdr:colOff>0</xdr:colOff>
      <xdr:row>30</xdr:row>
      <xdr:rowOff>0</xdr:rowOff>
    </xdr:from>
    <xdr:ext cx="76200" cy="361950"/>
    <xdr:sp macro="" textlink="">
      <xdr:nvSpPr>
        <xdr:cNvPr id="957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151</xdr:col>
      <xdr:colOff>0</xdr:colOff>
      <xdr:row>30</xdr:row>
      <xdr:rowOff>0</xdr:rowOff>
    </xdr:from>
    <xdr:ext cx="76200" cy="361950"/>
    <xdr:sp macro="" textlink="">
      <xdr:nvSpPr>
        <xdr:cNvPr id="957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151</xdr:col>
      <xdr:colOff>0</xdr:colOff>
      <xdr:row>30</xdr:row>
      <xdr:rowOff>0</xdr:rowOff>
    </xdr:from>
    <xdr:ext cx="76200" cy="409575"/>
    <xdr:sp macro="" textlink="">
      <xdr:nvSpPr>
        <xdr:cNvPr id="957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151</xdr:col>
      <xdr:colOff>0</xdr:colOff>
      <xdr:row>30</xdr:row>
      <xdr:rowOff>0</xdr:rowOff>
    </xdr:from>
    <xdr:ext cx="76200" cy="361950"/>
    <xdr:sp macro="" textlink="">
      <xdr:nvSpPr>
        <xdr:cNvPr id="958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151</xdr:col>
      <xdr:colOff>0</xdr:colOff>
      <xdr:row>30</xdr:row>
      <xdr:rowOff>0</xdr:rowOff>
    </xdr:from>
    <xdr:ext cx="76200" cy="361950"/>
    <xdr:sp macro="" textlink="">
      <xdr:nvSpPr>
        <xdr:cNvPr id="958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151</xdr:col>
      <xdr:colOff>0</xdr:colOff>
      <xdr:row>30</xdr:row>
      <xdr:rowOff>0</xdr:rowOff>
    </xdr:from>
    <xdr:ext cx="76200" cy="409575"/>
    <xdr:sp macro="" textlink="">
      <xdr:nvSpPr>
        <xdr:cNvPr id="958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151</xdr:col>
      <xdr:colOff>0</xdr:colOff>
      <xdr:row>30</xdr:row>
      <xdr:rowOff>0</xdr:rowOff>
    </xdr:from>
    <xdr:ext cx="76200" cy="361950"/>
    <xdr:sp macro="" textlink="">
      <xdr:nvSpPr>
        <xdr:cNvPr id="958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151</xdr:col>
      <xdr:colOff>0</xdr:colOff>
      <xdr:row>30</xdr:row>
      <xdr:rowOff>0</xdr:rowOff>
    </xdr:from>
    <xdr:ext cx="76200" cy="361950"/>
    <xdr:sp macro="" textlink="">
      <xdr:nvSpPr>
        <xdr:cNvPr id="958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152</xdr:col>
      <xdr:colOff>0</xdr:colOff>
      <xdr:row>30</xdr:row>
      <xdr:rowOff>0</xdr:rowOff>
    </xdr:from>
    <xdr:ext cx="76200" cy="409575"/>
    <xdr:sp macro="" textlink="">
      <xdr:nvSpPr>
        <xdr:cNvPr id="958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152</xdr:col>
      <xdr:colOff>0</xdr:colOff>
      <xdr:row>30</xdr:row>
      <xdr:rowOff>0</xdr:rowOff>
    </xdr:from>
    <xdr:ext cx="76200" cy="361950"/>
    <xdr:sp macro="" textlink="">
      <xdr:nvSpPr>
        <xdr:cNvPr id="958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152</xdr:col>
      <xdr:colOff>0</xdr:colOff>
      <xdr:row>30</xdr:row>
      <xdr:rowOff>0</xdr:rowOff>
    </xdr:from>
    <xdr:ext cx="76200" cy="361950"/>
    <xdr:sp macro="" textlink="">
      <xdr:nvSpPr>
        <xdr:cNvPr id="958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152</xdr:col>
      <xdr:colOff>0</xdr:colOff>
      <xdr:row>30</xdr:row>
      <xdr:rowOff>0</xdr:rowOff>
    </xdr:from>
    <xdr:ext cx="76200" cy="409575"/>
    <xdr:sp macro="" textlink="">
      <xdr:nvSpPr>
        <xdr:cNvPr id="958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152</xdr:col>
      <xdr:colOff>0</xdr:colOff>
      <xdr:row>30</xdr:row>
      <xdr:rowOff>0</xdr:rowOff>
    </xdr:from>
    <xdr:ext cx="76200" cy="361950"/>
    <xdr:sp macro="" textlink="">
      <xdr:nvSpPr>
        <xdr:cNvPr id="958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152</xdr:col>
      <xdr:colOff>0</xdr:colOff>
      <xdr:row>30</xdr:row>
      <xdr:rowOff>0</xdr:rowOff>
    </xdr:from>
    <xdr:ext cx="76200" cy="361950"/>
    <xdr:sp macro="" textlink="">
      <xdr:nvSpPr>
        <xdr:cNvPr id="959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152</xdr:col>
      <xdr:colOff>0</xdr:colOff>
      <xdr:row>30</xdr:row>
      <xdr:rowOff>0</xdr:rowOff>
    </xdr:from>
    <xdr:ext cx="76200" cy="409575"/>
    <xdr:sp macro="" textlink="">
      <xdr:nvSpPr>
        <xdr:cNvPr id="959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152</xdr:col>
      <xdr:colOff>0</xdr:colOff>
      <xdr:row>30</xdr:row>
      <xdr:rowOff>0</xdr:rowOff>
    </xdr:from>
    <xdr:ext cx="76200" cy="361950"/>
    <xdr:sp macro="" textlink="">
      <xdr:nvSpPr>
        <xdr:cNvPr id="959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152</xdr:col>
      <xdr:colOff>0</xdr:colOff>
      <xdr:row>30</xdr:row>
      <xdr:rowOff>0</xdr:rowOff>
    </xdr:from>
    <xdr:ext cx="76200" cy="361950"/>
    <xdr:sp macro="" textlink="">
      <xdr:nvSpPr>
        <xdr:cNvPr id="959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152</xdr:col>
      <xdr:colOff>0</xdr:colOff>
      <xdr:row>30</xdr:row>
      <xdr:rowOff>0</xdr:rowOff>
    </xdr:from>
    <xdr:ext cx="76200" cy="409575"/>
    <xdr:sp macro="" textlink="">
      <xdr:nvSpPr>
        <xdr:cNvPr id="959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152</xdr:col>
      <xdr:colOff>0</xdr:colOff>
      <xdr:row>30</xdr:row>
      <xdr:rowOff>0</xdr:rowOff>
    </xdr:from>
    <xdr:ext cx="76200" cy="361950"/>
    <xdr:sp macro="" textlink="">
      <xdr:nvSpPr>
        <xdr:cNvPr id="959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152</xdr:col>
      <xdr:colOff>0</xdr:colOff>
      <xdr:row>30</xdr:row>
      <xdr:rowOff>0</xdr:rowOff>
    </xdr:from>
    <xdr:ext cx="76200" cy="361950"/>
    <xdr:sp macro="" textlink="">
      <xdr:nvSpPr>
        <xdr:cNvPr id="959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153</xdr:col>
      <xdr:colOff>0</xdr:colOff>
      <xdr:row>30</xdr:row>
      <xdr:rowOff>0</xdr:rowOff>
    </xdr:from>
    <xdr:ext cx="76200" cy="409575"/>
    <xdr:sp macro="" textlink="">
      <xdr:nvSpPr>
        <xdr:cNvPr id="959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153</xdr:col>
      <xdr:colOff>0</xdr:colOff>
      <xdr:row>30</xdr:row>
      <xdr:rowOff>0</xdr:rowOff>
    </xdr:from>
    <xdr:ext cx="76200" cy="361950"/>
    <xdr:sp macro="" textlink="">
      <xdr:nvSpPr>
        <xdr:cNvPr id="959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153</xdr:col>
      <xdr:colOff>0</xdr:colOff>
      <xdr:row>30</xdr:row>
      <xdr:rowOff>0</xdr:rowOff>
    </xdr:from>
    <xdr:ext cx="76200" cy="361950"/>
    <xdr:sp macro="" textlink="">
      <xdr:nvSpPr>
        <xdr:cNvPr id="959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153</xdr:col>
      <xdr:colOff>0</xdr:colOff>
      <xdr:row>30</xdr:row>
      <xdr:rowOff>0</xdr:rowOff>
    </xdr:from>
    <xdr:ext cx="76200" cy="409575"/>
    <xdr:sp macro="" textlink="">
      <xdr:nvSpPr>
        <xdr:cNvPr id="960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153</xdr:col>
      <xdr:colOff>0</xdr:colOff>
      <xdr:row>30</xdr:row>
      <xdr:rowOff>0</xdr:rowOff>
    </xdr:from>
    <xdr:ext cx="76200" cy="361950"/>
    <xdr:sp macro="" textlink="">
      <xdr:nvSpPr>
        <xdr:cNvPr id="960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153</xdr:col>
      <xdr:colOff>0</xdr:colOff>
      <xdr:row>30</xdr:row>
      <xdr:rowOff>0</xdr:rowOff>
    </xdr:from>
    <xdr:ext cx="76200" cy="361950"/>
    <xdr:sp macro="" textlink="">
      <xdr:nvSpPr>
        <xdr:cNvPr id="960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153</xdr:col>
      <xdr:colOff>0</xdr:colOff>
      <xdr:row>30</xdr:row>
      <xdr:rowOff>0</xdr:rowOff>
    </xdr:from>
    <xdr:ext cx="76200" cy="409575"/>
    <xdr:sp macro="" textlink="">
      <xdr:nvSpPr>
        <xdr:cNvPr id="960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153</xdr:col>
      <xdr:colOff>0</xdr:colOff>
      <xdr:row>30</xdr:row>
      <xdr:rowOff>0</xdr:rowOff>
    </xdr:from>
    <xdr:ext cx="76200" cy="361950"/>
    <xdr:sp macro="" textlink="">
      <xdr:nvSpPr>
        <xdr:cNvPr id="960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153</xdr:col>
      <xdr:colOff>0</xdr:colOff>
      <xdr:row>30</xdr:row>
      <xdr:rowOff>0</xdr:rowOff>
    </xdr:from>
    <xdr:ext cx="76200" cy="361950"/>
    <xdr:sp macro="" textlink="">
      <xdr:nvSpPr>
        <xdr:cNvPr id="960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153</xdr:col>
      <xdr:colOff>0</xdr:colOff>
      <xdr:row>30</xdr:row>
      <xdr:rowOff>0</xdr:rowOff>
    </xdr:from>
    <xdr:ext cx="76200" cy="409575"/>
    <xdr:sp macro="" textlink="">
      <xdr:nvSpPr>
        <xdr:cNvPr id="960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153</xdr:col>
      <xdr:colOff>0</xdr:colOff>
      <xdr:row>30</xdr:row>
      <xdr:rowOff>0</xdr:rowOff>
    </xdr:from>
    <xdr:ext cx="76200" cy="361950"/>
    <xdr:sp macro="" textlink="">
      <xdr:nvSpPr>
        <xdr:cNvPr id="960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153</xdr:col>
      <xdr:colOff>0</xdr:colOff>
      <xdr:row>30</xdr:row>
      <xdr:rowOff>0</xdr:rowOff>
    </xdr:from>
    <xdr:ext cx="76200" cy="361950"/>
    <xdr:sp macro="" textlink="">
      <xdr:nvSpPr>
        <xdr:cNvPr id="960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154</xdr:col>
      <xdr:colOff>0</xdr:colOff>
      <xdr:row>30</xdr:row>
      <xdr:rowOff>0</xdr:rowOff>
    </xdr:from>
    <xdr:ext cx="76200" cy="409575"/>
    <xdr:sp macro="" textlink="">
      <xdr:nvSpPr>
        <xdr:cNvPr id="960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154</xdr:col>
      <xdr:colOff>0</xdr:colOff>
      <xdr:row>30</xdr:row>
      <xdr:rowOff>0</xdr:rowOff>
    </xdr:from>
    <xdr:ext cx="76200" cy="361950"/>
    <xdr:sp macro="" textlink="">
      <xdr:nvSpPr>
        <xdr:cNvPr id="961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154</xdr:col>
      <xdr:colOff>0</xdr:colOff>
      <xdr:row>30</xdr:row>
      <xdr:rowOff>0</xdr:rowOff>
    </xdr:from>
    <xdr:ext cx="76200" cy="361950"/>
    <xdr:sp macro="" textlink="">
      <xdr:nvSpPr>
        <xdr:cNvPr id="961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154</xdr:col>
      <xdr:colOff>0</xdr:colOff>
      <xdr:row>30</xdr:row>
      <xdr:rowOff>0</xdr:rowOff>
    </xdr:from>
    <xdr:ext cx="76200" cy="409575"/>
    <xdr:sp macro="" textlink="">
      <xdr:nvSpPr>
        <xdr:cNvPr id="961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154</xdr:col>
      <xdr:colOff>0</xdr:colOff>
      <xdr:row>30</xdr:row>
      <xdr:rowOff>0</xdr:rowOff>
    </xdr:from>
    <xdr:ext cx="76200" cy="361950"/>
    <xdr:sp macro="" textlink="">
      <xdr:nvSpPr>
        <xdr:cNvPr id="961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154</xdr:col>
      <xdr:colOff>0</xdr:colOff>
      <xdr:row>30</xdr:row>
      <xdr:rowOff>0</xdr:rowOff>
    </xdr:from>
    <xdr:ext cx="76200" cy="361950"/>
    <xdr:sp macro="" textlink="">
      <xdr:nvSpPr>
        <xdr:cNvPr id="961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154</xdr:col>
      <xdr:colOff>0</xdr:colOff>
      <xdr:row>30</xdr:row>
      <xdr:rowOff>0</xdr:rowOff>
    </xdr:from>
    <xdr:ext cx="76200" cy="409575"/>
    <xdr:sp macro="" textlink="">
      <xdr:nvSpPr>
        <xdr:cNvPr id="961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154</xdr:col>
      <xdr:colOff>0</xdr:colOff>
      <xdr:row>30</xdr:row>
      <xdr:rowOff>0</xdr:rowOff>
    </xdr:from>
    <xdr:ext cx="76200" cy="361950"/>
    <xdr:sp macro="" textlink="">
      <xdr:nvSpPr>
        <xdr:cNvPr id="961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154</xdr:col>
      <xdr:colOff>0</xdr:colOff>
      <xdr:row>30</xdr:row>
      <xdr:rowOff>0</xdr:rowOff>
    </xdr:from>
    <xdr:ext cx="76200" cy="361950"/>
    <xdr:sp macro="" textlink="">
      <xdr:nvSpPr>
        <xdr:cNvPr id="961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154</xdr:col>
      <xdr:colOff>0</xdr:colOff>
      <xdr:row>30</xdr:row>
      <xdr:rowOff>0</xdr:rowOff>
    </xdr:from>
    <xdr:ext cx="76200" cy="409575"/>
    <xdr:sp macro="" textlink="">
      <xdr:nvSpPr>
        <xdr:cNvPr id="961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154</xdr:col>
      <xdr:colOff>0</xdr:colOff>
      <xdr:row>30</xdr:row>
      <xdr:rowOff>0</xdr:rowOff>
    </xdr:from>
    <xdr:ext cx="76200" cy="361950"/>
    <xdr:sp macro="" textlink="">
      <xdr:nvSpPr>
        <xdr:cNvPr id="961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154</xdr:col>
      <xdr:colOff>0</xdr:colOff>
      <xdr:row>30</xdr:row>
      <xdr:rowOff>0</xdr:rowOff>
    </xdr:from>
    <xdr:ext cx="76200" cy="361950"/>
    <xdr:sp macro="" textlink="">
      <xdr:nvSpPr>
        <xdr:cNvPr id="962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155</xdr:col>
      <xdr:colOff>0</xdr:colOff>
      <xdr:row>30</xdr:row>
      <xdr:rowOff>0</xdr:rowOff>
    </xdr:from>
    <xdr:ext cx="76200" cy="409575"/>
    <xdr:sp macro="" textlink="">
      <xdr:nvSpPr>
        <xdr:cNvPr id="962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155</xdr:col>
      <xdr:colOff>0</xdr:colOff>
      <xdr:row>30</xdr:row>
      <xdr:rowOff>0</xdr:rowOff>
    </xdr:from>
    <xdr:ext cx="76200" cy="361950"/>
    <xdr:sp macro="" textlink="">
      <xdr:nvSpPr>
        <xdr:cNvPr id="962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155</xdr:col>
      <xdr:colOff>0</xdr:colOff>
      <xdr:row>30</xdr:row>
      <xdr:rowOff>0</xdr:rowOff>
    </xdr:from>
    <xdr:ext cx="76200" cy="361950"/>
    <xdr:sp macro="" textlink="">
      <xdr:nvSpPr>
        <xdr:cNvPr id="962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155</xdr:col>
      <xdr:colOff>0</xdr:colOff>
      <xdr:row>30</xdr:row>
      <xdr:rowOff>0</xdr:rowOff>
    </xdr:from>
    <xdr:ext cx="76200" cy="409575"/>
    <xdr:sp macro="" textlink="">
      <xdr:nvSpPr>
        <xdr:cNvPr id="962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155</xdr:col>
      <xdr:colOff>0</xdr:colOff>
      <xdr:row>30</xdr:row>
      <xdr:rowOff>0</xdr:rowOff>
    </xdr:from>
    <xdr:ext cx="76200" cy="361950"/>
    <xdr:sp macro="" textlink="">
      <xdr:nvSpPr>
        <xdr:cNvPr id="962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155</xdr:col>
      <xdr:colOff>0</xdr:colOff>
      <xdr:row>30</xdr:row>
      <xdr:rowOff>0</xdr:rowOff>
    </xdr:from>
    <xdr:ext cx="76200" cy="361950"/>
    <xdr:sp macro="" textlink="">
      <xdr:nvSpPr>
        <xdr:cNvPr id="962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155</xdr:col>
      <xdr:colOff>0</xdr:colOff>
      <xdr:row>30</xdr:row>
      <xdr:rowOff>0</xdr:rowOff>
    </xdr:from>
    <xdr:ext cx="76200" cy="409575"/>
    <xdr:sp macro="" textlink="">
      <xdr:nvSpPr>
        <xdr:cNvPr id="962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155</xdr:col>
      <xdr:colOff>0</xdr:colOff>
      <xdr:row>30</xdr:row>
      <xdr:rowOff>0</xdr:rowOff>
    </xdr:from>
    <xdr:ext cx="76200" cy="361950"/>
    <xdr:sp macro="" textlink="">
      <xdr:nvSpPr>
        <xdr:cNvPr id="962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155</xdr:col>
      <xdr:colOff>0</xdr:colOff>
      <xdr:row>30</xdr:row>
      <xdr:rowOff>0</xdr:rowOff>
    </xdr:from>
    <xdr:ext cx="76200" cy="361950"/>
    <xdr:sp macro="" textlink="">
      <xdr:nvSpPr>
        <xdr:cNvPr id="962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155</xdr:col>
      <xdr:colOff>0</xdr:colOff>
      <xdr:row>30</xdr:row>
      <xdr:rowOff>0</xdr:rowOff>
    </xdr:from>
    <xdr:ext cx="76200" cy="409575"/>
    <xdr:sp macro="" textlink="">
      <xdr:nvSpPr>
        <xdr:cNvPr id="963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155</xdr:col>
      <xdr:colOff>0</xdr:colOff>
      <xdr:row>30</xdr:row>
      <xdr:rowOff>0</xdr:rowOff>
    </xdr:from>
    <xdr:ext cx="76200" cy="361950"/>
    <xdr:sp macro="" textlink="">
      <xdr:nvSpPr>
        <xdr:cNvPr id="963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155</xdr:col>
      <xdr:colOff>0</xdr:colOff>
      <xdr:row>30</xdr:row>
      <xdr:rowOff>0</xdr:rowOff>
    </xdr:from>
    <xdr:ext cx="76200" cy="361950"/>
    <xdr:sp macro="" textlink="">
      <xdr:nvSpPr>
        <xdr:cNvPr id="963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156</xdr:col>
      <xdr:colOff>0</xdr:colOff>
      <xdr:row>30</xdr:row>
      <xdr:rowOff>0</xdr:rowOff>
    </xdr:from>
    <xdr:ext cx="76200" cy="409575"/>
    <xdr:sp macro="" textlink="">
      <xdr:nvSpPr>
        <xdr:cNvPr id="963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156</xdr:col>
      <xdr:colOff>0</xdr:colOff>
      <xdr:row>30</xdr:row>
      <xdr:rowOff>0</xdr:rowOff>
    </xdr:from>
    <xdr:ext cx="76200" cy="361950"/>
    <xdr:sp macro="" textlink="">
      <xdr:nvSpPr>
        <xdr:cNvPr id="963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156</xdr:col>
      <xdr:colOff>0</xdr:colOff>
      <xdr:row>30</xdr:row>
      <xdr:rowOff>0</xdr:rowOff>
    </xdr:from>
    <xdr:ext cx="76200" cy="361950"/>
    <xdr:sp macro="" textlink="">
      <xdr:nvSpPr>
        <xdr:cNvPr id="963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156</xdr:col>
      <xdr:colOff>0</xdr:colOff>
      <xdr:row>30</xdr:row>
      <xdr:rowOff>0</xdr:rowOff>
    </xdr:from>
    <xdr:ext cx="76200" cy="409575"/>
    <xdr:sp macro="" textlink="">
      <xdr:nvSpPr>
        <xdr:cNvPr id="963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156</xdr:col>
      <xdr:colOff>0</xdr:colOff>
      <xdr:row>30</xdr:row>
      <xdr:rowOff>0</xdr:rowOff>
    </xdr:from>
    <xdr:ext cx="76200" cy="361950"/>
    <xdr:sp macro="" textlink="">
      <xdr:nvSpPr>
        <xdr:cNvPr id="963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156</xdr:col>
      <xdr:colOff>0</xdr:colOff>
      <xdr:row>30</xdr:row>
      <xdr:rowOff>0</xdr:rowOff>
    </xdr:from>
    <xdr:ext cx="76200" cy="361950"/>
    <xdr:sp macro="" textlink="">
      <xdr:nvSpPr>
        <xdr:cNvPr id="963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156</xdr:col>
      <xdr:colOff>0</xdr:colOff>
      <xdr:row>30</xdr:row>
      <xdr:rowOff>0</xdr:rowOff>
    </xdr:from>
    <xdr:ext cx="76200" cy="409575"/>
    <xdr:sp macro="" textlink="">
      <xdr:nvSpPr>
        <xdr:cNvPr id="963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156</xdr:col>
      <xdr:colOff>0</xdr:colOff>
      <xdr:row>30</xdr:row>
      <xdr:rowOff>0</xdr:rowOff>
    </xdr:from>
    <xdr:ext cx="76200" cy="361950"/>
    <xdr:sp macro="" textlink="">
      <xdr:nvSpPr>
        <xdr:cNvPr id="964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156</xdr:col>
      <xdr:colOff>0</xdr:colOff>
      <xdr:row>30</xdr:row>
      <xdr:rowOff>0</xdr:rowOff>
    </xdr:from>
    <xdr:ext cx="76200" cy="361950"/>
    <xdr:sp macro="" textlink="">
      <xdr:nvSpPr>
        <xdr:cNvPr id="964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156</xdr:col>
      <xdr:colOff>0</xdr:colOff>
      <xdr:row>30</xdr:row>
      <xdr:rowOff>0</xdr:rowOff>
    </xdr:from>
    <xdr:ext cx="76200" cy="409575"/>
    <xdr:sp macro="" textlink="">
      <xdr:nvSpPr>
        <xdr:cNvPr id="964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156</xdr:col>
      <xdr:colOff>0</xdr:colOff>
      <xdr:row>30</xdr:row>
      <xdr:rowOff>0</xdr:rowOff>
    </xdr:from>
    <xdr:ext cx="76200" cy="361950"/>
    <xdr:sp macro="" textlink="">
      <xdr:nvSpPr>
        <xdr:cNvPr id="964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156</xdr:col>
      <xdr:colOff>0</xdr:colOff>
      <xdr:row>30</xdr:row>
      <xdr:rowOff>0</xdr:rowOff>
    </xdr:from>
    <xdr:ext cx="76200" cy="361950"/>
    <xdr:sp macro="" textlink="">
      <xdr:nvSpPr>
        <xdr:cNvPr id="964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157</xdr:col>
      <xdr:colOff>0</xdr:colOff>
      <xdr:row>30</xdr:row>
      <xdr:rowOff>0</xdr:rowOff>
    </xdr:from>
    <xdr:ext cx="76200" cy="409575"/>
    <xdr:sp macro="" textlink="">
      <xdr:nvSpPr>
        <xdr:cNvPr id="964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157</xdr:col>
      <xdr:colOff>0</xdr:colOff>
      <xdr:row>30</xdr:row>
      <xdr:rowOff>0</xdr:rowOff>
    </xdr:from>
    <xdr:ext cx="76200" cy="361950"/>
    <xdr:sp macro="" textlink="">
      <xdr:nvSpPr>
        <xdr:cNvPr id="964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157</xdr:col>
      <xdr:colOff>0</xdr:colOff>
      <xdr:row>30</xdr:row>
      <xdr:rowOff>0</xdr:rowOff>
    </xdr:from>
    <xdr:ext cx="76200" cy="361950"/>
    <xdr:sp macro="" textlink="">
      <xdr:nvSpPr>
        <xdr:cNvPr id="964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157</xdr:col>
      <xdr:colOff>0</xdr:colOff>
      <xdr:row>30</xdr:row>
      <xdr:rowOff>0</xdr:rowOff>
    </xdr:from>
    <xdr:ext cx="76200" cy="409575"/>
    <xdr:sp macro="" textlink="">
      <xdr:nvSpPr>
        <xdr:cNvPr id="964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157</xdr:col>
      <xdr:colOff>0</xdr:colOff>
      <xdr:row>30</xdr:row>
      <xdr:rowOff>0</xdr:rowOff>
    </xdr:from>
    <xdr:ext cx="76200" cy="361950"/>
    <xdr:sp macro="" textlink="">
      <xdr:nvSpPr>
        <xdr:cNvPr id="964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157</xdr:col>
      <xdr:colOff>0</xdr:colOff>
      <xdr:row>30</xdr:row>
      <xdr:rowOff>0</xdr:rowOff>
    </xdr:from>
    <xdr:ext cx="76200" cy="361950"/>
    <xdr:sp macro="" textlink="">
      <xdr:nvSpPr>
        <xdr:cNvPr id="965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157</xdr:col>
      <xdr:colOff>0</xdr:colOff>
      <xdr:row>30</xdr:row>
      <xdr:rowOff>0</xdr:rowOff>
    </xdr:from>
    <xdr:ext cx="76200" cy="409575"/>
    <xdr:sp macro="" textlink="">
      <xdr:nvSpPr>
        <xdr:cNvPr id="965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157</xdr:col>
      <xdr:colOff>0</xdr:colOff>
      <xdr:row>30</xdr:row>
      <xdr:rowOff>0</xdr:rowOff>
    </xdr:from>
    <xdr:ext cx="76200" cy="361950"/>
    <xdr:sp macro="" textlink="">
      <xdr:nvSpPr>
        <xdr:cNvPr id="965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157</xdr:col>
      <xdr:colOff>0</xdr:colOff>
      <xdr:row>30</xdr:row>
      <xdr:rowOff>0</xdr:rowOff>
    </xdr:from>
    <xdr:ext cx="76200" cy="361950"/>
    <xdr:sp macro="" textlink="">
      <xdr:nvSpPr>
        <xdr:cNvPr id="965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157</xdr:col>
      <xdr:colOff>0</xdr:colOff>
      <xdr:row>30</xdr:row>
      <xdr:rowOff>0</xdr:rowOff>
    </xdr:from>
    <xdr:ext cx="76200" cy="409575"/>
    <xdr:sp macro="" textlink="">
      <xdr:nvSpPr>
        <xdr:cNvPr id="965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157</xdr:col>
      <xdr:colOff>0</xdr:colOff>
      <xdr:row>30</xdr:row>
      <xdr:rowOff>0</xdr:rowOff>
    </xdr:from>
    <xdr:ext cx="76200" cy="361950"/>
    <xdr:sp macro="" textlink="">
      <xdr:nvSpPr>
        <xdr:cNvPr id="965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157</xdr:col>
      <xdr:colOff>0</xdr:colOff>
      <xdr:row>30</xdr:row>
      <xdr:rowOff>0</xdr:rowOff>
    </xdr:from>
    <xdr:ext cx="76200" cy="361950"/>
    <xdr:sp macro="" textlink="">
      <xdr:nvSpPr>
        <xdr:cNvPr id="965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158</xdr:col>
      <xdr:colOff>0</xdr:colOff>
      <xdr:row>30</xdr:row>
      <xdr:rowOff>0</xdr:rowOff>
    </xdr:from>
    <xdr:ext cx="76200" cy="409575"/>
    <xdr:sp macro="" textlink="">
      <xdr:nvSpPr>
        <xdr:cNvPr id="965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158</xdr:col>
      <xdr:colOff>0</xdr:colOff>
      <xdr:row>30</xdr:row>
      <xdr:rowOff>0</xdr:rowOff>
    </xdr:from>
    <xdr:ext cx="76200" cy="361950"/>
    <xdr:sp macro="" textlink="">
      <xdr:nvSpPr>
        <xdr:cNvPr id="965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158</xdr:col>
      <xdr:colOff>0</xdr:colOff>
      <xdr:row>30</xdr:row>
      <xdr:rowOff>0</xdr:rowOff>
    </xdr:from>
    <xdr:ext cx="76200" cy="361950"/>
    <xdr:sp macro="" textlink="">
      <xdr:nvSpPr>
        <xdr:cNvPr id="965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158</xdr:col>
      <xdr:colOff>0</xdr:colOff>
      <xdr:row>30</xdr:row>
      <xdr:rowOff>0</xdr:rowOff>
    </xdr:from>
    <xdr:ext cx="76200" cy="409575"/>
    <xdr:sp macro="" textlink="">
      <xdr:nvSpPr>
        <xdr:cNvPr id="966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158</xdr:col>
      <xdr:colOff>0</xdr:colOff>
      <xdr:row>30</xdr:row>
      <xdr:rowOff>0</xdr:rowOff>
    </xdr:from>
    <xdr:ext cx="76200" cy="361950"/>
    <xdr:sp macro="" textlink="">
      <xdr:nvSpPr>
        <xdr:cNvPr id="966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158</xdr:col>
      <xdr:colOff>0</xdr:colOff>
      <xdr:row>30</xdr:row>
      <xdr:rowOff>0</xdr:rowOff>
    </xdr:from>
    <xdr:ext cx="76200" cy="361950"/>
    <xdr:sp macro="" textlink="">
      <xdr:nvSpPr>
        <xdr:cNvPr id="966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158</xdr:col>
      <xdr:colOff>0</xdr:colOff>
      <xdr:row>30</xdr:row>
      <xdr:rowOff>0</xdr:rowOff>
    </xdr:from>
    <xdr:ext cx="76200" cy="409575"/>
    <xdr:sp macro="" textlink="">
      <xdr:nvSpPr>
        <xdr:cNvPr id="966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158</xdr:col>
      <xdr:colOff>0</xdr:colOff>
      <xdr:row>30</xdr:row>
      <xdr:rowOff>0</xdr:rowOff>
    </xdr:from>
    <xdr:ext cx="76200" cy="361950"/>
    <xdr:sp macro="" textlink="">
      <xdr:nvSpPr>
        <xdr:cNvPr id="966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158</xdr:col>
      <xdr:colOff>0</xdr:colOff>
      <xdr:row>30</xdr:row>
      <xdr:rowOff>0</xdr:rowOff>
    </xdr:from>
    <xdr:ext cx="76200" cy="361950"/>
    <xdr:sp macro="" textlink="">
      <xdr:nvSpPr>
        <xdr:cNvPr id="966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158</xdr:col>
      <xdr:colOff>0</xdr:colOff>
      <xdr:row>30</xdr:row>
      <xdr:rowOff>0</xdr:rowOff>
    </xdr:from>
    <xdr:ext cx="76200" cy="409575"/>
    <xdr:sp macro="" textlink="">
      <xdr:nvSpPr>
        <xdr:cNvPr id="966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158</xdr:col>
      <xdr:colOff>0</xdr:colOff>
      <xdr:row>30</xdr:row>
      <xdr:rowOff>0</xdr:rowOff>
    </xdr:from>
    <xdr:ext cx="76200" cy="361950"/>
    <xdr:sp macro="" textlink="">
      <xdr:nvSpPr>
        <xdr:cNvPr id="966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158</xdr:col>
      <xdr:colOff>0</xdr:colOff>
      <xdr:row>30</xdr:row>
      <xdr:rowOff>0</xdr:rowOff>
    </xdr:from>
    <xdr:ext cx="76200" cy="361950"/>
    <xdr:sp macro="" textlink="">
      <xdr:nvSpPr>
        <xdr:cNvPr id="966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159</xdr:col>
      <xdr:colOff>0</xdr:colOff>
      <xdr:row>30</xdr:row>
      <xdr:rowOff>0</xdr:rowOff>
    </xdr:from>
    <xdr:ext cx="76200" cy="409575"/>
    <xdr:sp macro="" textlink="">
      <xdr:nvSpPr>
        <xdr:cNvPr id="966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159</xdr:col>
      <xdr:colOff>0</xdr:colOff>
      <xdr:row>30</xdr:row>
      <xdr:rowOff>0</xdr:rowOff>
    </xdr:from>
    <xdr:ext cx="76200" cy="361950"/>
    <xdr:sp macro="" textlink="">
      <xdr:nvSpPr>
        <xdr:cNvPr id="967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159</xdr:col>
      <xdr:colOff>0</xdr:colOff>
      <xdr:row>30</xdr:row>
      <xdr:rowOff>0</xdr:rowOff>
    </xdr:from>
    <xdr:ext cx="76200" cy="361950"/>
    <xdr:sp macro="" textlink="">
      <xdr:nvSpPr>
        <xdr:cNvPr id="967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159</xdr:col>
      <xdr:colOff>0</xdr:colOff>
      <xdr:row>30</xdr:row>
      <xdr:rowOff>0</xdr:rowOff>
    </xdr:from>
    <xdr:ext cx="76200" cy="409575"/>
    <xdr:sp macro="" textlink="">
      <xdr:nvSpPr>
        <xdr:cNvPr id="967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159</xdr:col>
      <xdr:colOff>0</xdr:colOff>
      <xdr:row>30</xdr:row>
      <xdr:rowOff>0</xdr:rowOff>
    </xdr:from>
    <xdr:ext cx="76200" cy="361950"/>
    <xdr:sp macro="" textlink="">
      <xdr:nvSpPr>
        <xdr:cNvPr id="967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159</xdr:col>
      <xdr:colOff>0</xdr:colOff>
      <xdr:row>30</xdr:row>
      <xdr:rowOff>0</xdr:rowOff>
    </xdr:from>
    <xdr:ext cx="76200" cy="361950"/>
    <xdr:sp macro="" textlink="">
      <xdr:nvSpPr>
        <xdr:cNvPr id="967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159</xdr:col>
      <xdr:colOff>0</xdr:colOff>
      <xdr:row>30</xdr:row>
      <xdr:rowOff>0</xdr:rowOff>
    </xdr:from>
    <xdr:ext cx="76200" cy="409575"/>
    <xdr:sp macro="" textlink="">
      <xdr:nvSpPr>
        <xdr:cNvPr id="967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159</xdr:col>
      <xdr:colOff>0</xdr:colOff>
      <xdr:row>30</xdr:row>
      <xdr:rowOff>0</xdr:rowOff>
    </xdr:from>
    <xdr:ext cx="76200" cy="361950"/>
    <xdr:sp macro="" textlink="">
      <xdr:nvSpPr>
        <xdr:cNvPr id="967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159</xdr:col>
      <xdr:colOff>0</xdr:colOff>
      <xdr:row>30</xdr:row>
      <xdr:rowOff>0</xdr:rowOff>
    </xdr:from>
    <xdr:ext cx="76200" cy="361950"/>
    <xdr:sp macro="" textlink="">
      <xdr:nvSpPr>
        <xdr:cNvPr id="967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159</xdr:col>
      <xdr:colOff>0</xdr:colOff>
      <xdr:row>30</xdr:row>
      <xdr:rowOff>0</xdr:rowOff>
    </xdr:from>
    <xdr:ext cx="76200" cy="409575"/>
    <xdr:sp macro="" textlink="">
      <xdr:nvSpPr>
        <xdr:cNvPr id="967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159</xdr:col>
      <xdr:colOff>0</xdr:colOff>
      <xdr:row>30</xdr:row>
      <xdr:rowOff>0</xdr:rowOff>
    </xdr:from>
    <xdr:ext cx="76200" cy="361950"/>
    <xdr:sp macro="" textlink="">
      <xdr:nvSpPr>
        <xdr:cNvPr id="967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159</xdr:col>
      <xdr:colOff>0</xdr:colOff>
      <xdr:row>30</xdr:row>
      <xdr:rowOff>0</xdr:rowOff>
    </xdr:from>
    <xdr:ext cx="76200" cy="361950"/>
    <xdr:sp macro="" textlink="">
      <xdr:nvSpPr>
        <xdr:cNvPr id="968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160</xdr:col>
      <xdr:colOff>0</xdr:colOff>
      <xdr:row>30</xdr:row>
      <xdr:rowOff>0</xdr:rowOff>
    </xdr:from>
    <xdr:ext cx="76200" cy="409575"/>
    <xdr:sp macro="" textlink="">
      <xdr:nvSpPr>
        <xdr:cNvPr id="968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160</xdr:col>
      <xdr:colOff>0</xdr:colOff>
      <xdr:row>30</xdr:row>
      <xdr:rowOff>0</xdr:rowOff>
    </xdr:from>
    <xdr:ext cx="76200" cy="361950"/>
    <xdr:sp macro="" textlink="">
      <xdr:nvSpPr>
        <xdr:cNvPr id="968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160</xdr:col>
      <xdr:colOff>0</xdr:colOff>
      <xdr:row>30</xdr:row>
      <xdr:rowOff>0</xdr:rowOff>
    </xdr:from>
    <xdr:ext cx="76200" cy="361950"/>
    <xdr:sp macro="" textlink="">
      <xdr:nvSpPr>
        <xdr:cNvPr id="968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160</xdr:col>
      <xdr:colOff>0</xdr:colOff>
      <xdr:row>30</xdr:row>
      <xdr:rowOff>0</xdr:rowOff>
    </xdr:from>
    <xdr:ext cx="76200" cy="409575"/>
    <xdr:sp macro="" textlink="">
      <xdr:nvSpPr>
        <xdr:cNvPr id="968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160</xdr:col>
      <xdr:colOff>0</xdr:colOff>
      <xdr:row>30</xdr:row>
      <xdr:rowOff>0</xdr:rowOff>
    </xdr:from>
    <xdr:ext cx="76200" cy="361950"/>
    <xdr:sp macro="" textlink="">
      <xdr:nvSpPr>
        <xdr:cNvPr id="968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160</xdr:col>
      <xdr:colOff>0</xdr:colOff>
      <xdr:row>30</xdr:row>
      <xdr:rowOff>0</xdr:rowOff>
    </xdr:from>
    <xdr:ext cx="76200" cy="361950"/>
    <xdr:sp macro="" textlink="">
      <xdr:nvSpPr>
        <xdr:cNvPr id="968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160</xdr:col>
      <xdr:colOff>0</xdr:colOff>
      <xdr:row>30</xdr:row>
      <xdr:rowOff>0</xdr:rowOff>
    </xdr:from>
    <xdr:ext cx="76200" cy="409575"/>
    <xdr:sp macro="" textlink="">
      <xdr:nvSpPr>
        <xdr:cNvPr id="968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160</xdr:col>
      <xdr:colOff>0</xdr:colOff>
      <xdr:row>30</xdr:row>
      <xdr:rowOff>0</xdr:rowOff>
    </xdr:from>
    <xdr:ext cx="76200" cy="361950"/>
    <xdr:sp macro="" textlink="">
      <xdr:nvSpPr>
        <xdr:cNvPr id="968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160</xdr:col>
      <xdr:colOff>0</xdr:colOff>
      <xdr:row>30</xdr:row>
      <xdr:rowOff>0</xdr:rowOff>
    </xdr:from>
    <xdr:ext cx="76200" cy="361950"/>
    <xdr:sp macro="" textlink="">
      <xdr:nvSpPr>
        <xdr:cNvPr id="968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160</xdr:col>
      <xdr:colOff>0</xdr:colOff>
      <xdr:row>30</xdr:row>
      <xdr:rowOff>0</xdr:rowOff>
    </xdr:from>
    <xdr:ext cx="76200" cy="409575"/>
    <xdr:sp macro="" textlink="">
      <xdr:nvSpPr>
        <xdr:cNvPr id="969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160</xdr:col>
      <xdr:colOff>0</xdr:colOff>
      <xdr:row>30</xdr:row>
      <xdr:rowOff>0</xdr:rowOff>
    </xdr:from>
    <xdr:ext cx="76200" cy="361950"/>
    <xdr:sp macro="" textlink="">
      <xdr:nvSpPr>
        <xdr:cNvPr id="969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160</xdr:col>
      <xdr:colOff>0</xdr:colOff>
      <xdr:row>30</xdr:row>
      <xdr:rowOff>0</xdr:rowOff>
    </xdr:from>
    <xdr:ext cx="76200" cy="361950"/>
    <xdr:sp macro="" textlink="">
      <xdr:nvSpPr>
        <xdr:cNvPr id="969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161</xdr:col>
      <xdr:colOff>0</xdr:colOff>
      <xdr:row>30</xdr:row>
      <xdr:rowOff>0</xdr:rowOff>
    </xdr:from>
    <xdr:ext cx="76200" cy="409575"/>
    <xdr:sp macro="" textlink="">
      <xdr:nvSpPr>
        <xdr:cNvPr id="969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161</xdr:col>
      <xdr:colOff>0</xdr:colOff>
      <xdr:row>30</xdr:row>
      <xdr:rowOff>0</xdr:rowOff>
    </xdr:from>
    <xdr:ext cx="76200" cy="361950"/>
    <xdr:sp macro="" textlink="">
      <xdr:nvSpPr>
        <xdr:cNvPr id="969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161</xdr:col>
      <xdr:colOff>0</xdr:colOff>
      <xdr:row>30</xdr:row>
      <xdr:rowOff>0</xdr:rowOff>
    </xdr:from>
    <xdr:ext cx="76200" cy="361950"/>
    <xdr:sp macro="" textlink="">
      <xdr:nvSpPr>
        <xdr:cNvPr id="969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161</xdr:col>
      <xdr:colOff>0</xdr:colOff>
      <xdr:row>30</xdr:row>
      <xdr:rowOff>0</xdr:rowOff>
    </xdr:from>
    <xdr:ext cx="76200" cy="409575"/>
    <xdr:sp macro="" textlink="">
      <xdr:nvSpPr>
        <xdr:cNvPr id="969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161</xdr:col>
      <xdr:colOff>0</xdr:colOff>
      <xdr:row>30</xdr:row>
      <xdr:rowOff>0</xdr:rowOff>
    </xdr:from>
    <xdr:ext cx="76200" cy="361950"/>
    <xdr:sp macro="" textlink="">
      <xdr:nvSpPr>
        <xdr:cNvPr id="969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161</xdr:col>
      <xdr:colOff>0</xdr:colOff>
      <xdr:row>30</xdr:row>
      <xdr:rowOff>0</xdr:rowOff>
    </xdr:from>
    <xdr:ext cx="76200" cy="361950"/>
    <xdr:sp macro="" textlink="">
      <xdr:nvSpPr>
        <xdr:cNvPr id="969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161</xdr:col>
      <xdr:colOff>0</xdr:colOff>
      <xdr:row>30</xdr:row>
      <xdr:rowOff>0</xdr:rowOff>
    </xdr:from>
    <xdr:ext cx="76200" cy="409575"/>
    <xdr:sp macro="" textlink="">
      <xdr:nvSpPr>
        <xdr:cNvPr id="969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161</xdr:col>
      <xdr:colOff>0</xdr:colOff>
      <xdr:row>30</xdr:row>
      <xdr:rowOff>0</xdr:rowOff>
    </xdr:from>
    <xdr:ext cx="76200" cy="361950"/>
    <xdr:sp macro="" textlink="">
      <xdr:nvSpPr>
        <xdr:cNvPr id="970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161</xdr:col>
      <xdr:colOff>0</xdr:colOff>
      <xdr:row>30</xdr:row>
      <xdr:rowOff>0</xdr:rowOff>
    </xdr:from>
    <xdr:ext cx="76200" cy="361950"/>
    <xdr:sp macro="" textlink="">
      <xdr:nvSpPr>
        <xdr:cNvPr id="970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161</xdr:col>
      <xdr:colOff>0</xdr:colOff>
      <xdr:row>30</xdr:row>
      <xdr:rowOff>0</xdr:rowOff>
    </xdr:from>
    <xdr:ext cx="76200" cy="409575"/>
    <xdr:sp macro="" textlink="">
      <xdr:nvSpPr>
        <xdr:cNvPr id="970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161</xdr:col>
      <xdr:colOff>0</xdr:colOff>
      <xdr:row>30</xdr:row>
      <xdr:rowOff>0</xdr:rowOff>
    </xdr:from>
    <xdr:ext cx="76200" cy="361950"/>
    <xdr:sp macro="" textlink="">
      <xdr:nvSpPr>
        <xdr:cNvPr id="970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161</xdr:col>
      <xdr:colOff>0</xdr:colOff>
      <xdr:row>30</xdr:row>
      <xdr:rowOff>0</xdr:rowOff>
    </xdr:from>
    <xdr:ext cx="76200" cy="361950"/>
    <xdr:sp macro="" textlink="">
      <xdr:nvSpPr>
        <xdr:cNvPr id="970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162</xdr:col>
      <xdr:colOff>0</xdr:colOff>
      <xdr:row>30</xdr:row>
      <xdr:rowOff>0</xdr:rowOff>
    </xdr:from>
    <xdr:ext cx="76200" cy="409575"/>
    <xdr:sp macro="" textlink="">
      <xdr:nvSpPr>
        <xdr:cNvPr id="970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162</xdr:col>
      <xdr:colOff>0</xdr:colOff>
      <xdr:row>30</xdr:row>
      <xdr:rowOff>0</xdr:rowOff>
    </xdr:from>
    <xdr:ext cx="76200" cy="361950"/>
    <xdr:sp macro="" textlink="">
      <xdr:nvSpPr>
        <xdr:cNvPr id="970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162</xdr:col>
      <xdr:colOff>0</xdr:colOff>
      <xdr:row>30</xdr:row>
      <xdr:rowOff>0</xdr:rowOff>
    </xdr:from>
    <xdr:ext cx="76200" cy="361950"/>
    <xdr:sp macro="" textlink="">
      <xdr:nvSpPr>
        <xdr:cNvPr id="970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162</xdr:col>
      <xdr:colOff>0</xdr:colOff>
      <xdr:row>30</xdr:row>
      <xdr:rowOff>0</xdr:rowOff>
    </xdr:from>
    <xdr:ext cx="76200" cy="409575"/>
    <xdr:sp macro="" textlink="">
      <xdr:nvSpPr>
        <xdr:cNvPr id="970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162</xdr:col>
      <xdr:colOff>0</xdr:colOff>
      <xdr:row>30</xdr:row>
      <xdr:rowOff>0</xdr:rowOff>
    </xdr:from>
    <xdr:ext cx="76200" cy="361950"/>
    <xdr:sp macro="" textlink="">
      <xdr:nvSpPr>
        <xdr:cNvPr id="970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162</xdr:col>
      <xdr:colOff>0</xdr:colOff>
      <xdr:row>30</xdr:row>
      <xdr:rowOff>0</xdr:rowOff>
    </xdr:from>
    <xdr:ext cx="76200" cy="361950"/>
    <xdr:sp macro="" textlink="">
      <xdr:nvSpPr>
        <xdr:cNvPr id="971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162</xdr:col>
      <xdr:colOff>0</xdr:colOff>
      <xdr:row>30</xdr:row>
      <xdr:rowOff>0</xdr:rowOff>
    </xdr:from>
    <xdr:ext cx="76200" cy="409575"/>
    <xdr:sp macro="" textlink="">
      <xdr:nvSpPr>
        <xdr:cNvPr id="971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162</xdr:col>
      <xdr:colOff>0</xdr:colOff>
      <xdr:row>30</xdr:row>
      <xdr:rowOff>0</xdr:rowOff>
    </xdr:from>
    <xdr:ext cx="76200" cy="361950"/>
    <xdr:sp macro="" textlink="">
      <xdr:nvSpPr>
        <xdr:cNvPr id="971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162</xdr:col>
      <xdr:colOff>0</xdr:colOff>
      <xdr:row>30</xdr:row>
      <xdr:rowOff>0</xdr:rowOff>
    </xdr:from>
    <xdr:ext cx="76200" cy="361950"/>
    <xdr:sp macro="" textlink="">
      <xdr:nvSpPr>
        <xdr:cNvPr id="971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162</xdr:col>
      <xdr:colOff>0</xdr:colOff>
      <xdr:row>30</xdr:row>
      <xdr:rowOff>0</xdr:rowOff>
    </xdr:from>
    <xdr:ext cx="76200" cy="409575"/>
    <xdr:sp macro="" textlink="">
      <xdr:nvSpPr>
        <xdr:cNvPr id="971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162</xdr:col>
      <xdr:colOff>0</xdr:colOff>
      <xdr:row>30</xdr:row>
      <xdr:rowOff>0</xdr:rowOff>
    </xdr:from>
    <xdr:ext cx="76200" cy="361950"/>
    <xdr:sp macro="" textlink="">
      <xdr:nvSpPr>
        <xdr:cNvPr id="971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162</xdr:col>
      <xdr:colOff>0</xdr:colOff>
      <xdr:row>30</xdr:row>
      <xdr:rowOff>0</xdr:rowOff>
    </xdr:from>
    <xdr:ext cx="76200" cy="361950"/>
    <xdr:sp macro="" textlink="">
      <xdr:nvSpPr>
        <xdr:cNvPr id="971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163</xdr:col>
      <xdr:colOff>0</xdr:colOff>
      <xdr:row>30</xdr:row>
      <xdr:rowOff>0</xdr:rowOff>
    </xdr:from>
    <xdr:ext cx="76200" cy="409575"/>
    <xdr:sp macro="" textlink="">
      <xdr:nvSpPr>
        <xdr:cNvPr id="971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163</xdr:col>
      <xdr:colOff>0</xdr:colOff>
      <xdr:row>30</xdr:row>
      <xdr:rowOff>0</xdr:rowOff>
    </xdr:from>
    <xdr:ext cx="76200" cy="361950"/>
    <xdr:sp macro="" textlink="">
      <xdr:nvSpPr>
        <xdr:cNvPr id="971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163</xdr:col>
      <xdr:colOff>0</xdr:colOff>
      <xdr:row>30</xdr:row>
      <xdr:rowOff>0</xdr:rowOff>
    </xdr:from>
    <xdr:ext cx="76200" cy="361950"/>
    <xdr:sp macro="" textlink="">
      <xdr:nvSpPr>
        <xdr:cNvPr id="971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163</xdr:col>
      <xdr:colOff>0</xdr:colOff>
      <xdr:row>30</xdr:row>
      <xdr:rowOff>0</xdr:rowOff>
    </xdr:from>
    <xdr:ext cx="76200" cy="409575"/>
    <xdr:sp macro="" textlink="">
      <xdr:nvSpPr>
        <xdr:cNvPr id="972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163</xdr:col>
      <xdr:colOff>0</xdr:colOff>
      <xdr:row>30</xdr:row>
      <xdr:rowOff>0</xdr:rowOff>
    </xdr:from>
    <xdr:ext cx="76200" cy="361950"/>
    <xdr:sp macro="" textlink="">
      <xdr:nvSpPr>
        <xdr:cNvPr id="972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163</xdr:col>
      <xdr:colOff>0</xdr:colOff>
      <xdr:row>30</xdr:row>
      <xdr:rowOff>0</xdr:rowOff>
    </xdr:from>
    <xdr:ext cx="76200" cy="361950"/>
    <xdr:sp macro="" textlink="">
      <xdr:nvSpPr>
        <xdr:cNvPr id="972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163</xdr:col>
      <xdr:colOff>0</xdr:colOff>
      <xdr:row>30</xdr:row>
      <xdr:rowOff>0</xdr:rowOff>
    </xdr:from>
    <xdr:ext cx="76200" cy="409575"/>
    <xdr:sp macro="" textlink="">
      <xdr:nvSpPr>
        <xdr:cNvPr id="972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163</xdr:col>
      <xdr:colOff>0</xdr:colOff>
      <xdr:row>30</xdr:row>
      <xdr:rowOff>0</xdr:rowOff>
    </xdr:from>
    <xdr:ext cx="76200" cy="361950"/>
    <xdr:sp macro="" textlink="">
      <xdr:nvSpPr>
        <xdr:cNvPr id="972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163</xdr:col>
      <xdr:colOff>0</xdr:colOff>
      <xdr:row>30</xdr:row>
      <xdr:rowOff>0</xdr:rowOff>
    </xdr:from>
    <xdr:ext cx="76200" cy="361950"/>
    <xdr:sp macro="" textlink="">
      <xdr:nvSpPr>
        <xdr:cNvPr id="972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163</xdr:col>
      <xdr:colOff>0</xdr:colOff>
      <xdr:row>30</xdr:row>
      <xdr:rowOff>0</xdr:rowOff>
    </xdr:from>
    <xdr:ext cx="76200" cy="409575"/>
    <xdr:sp macro="" textlink="">
      <xdr:nvSpPr>
        <xdr:cNvPr id="972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163</xdr:col>
      <xdr:colOff>0</xdr:colOff>
      <xdr:row>30</xdr:row>
      <xdr:rowOff>0</xdr:rowOff>
    </xdr:from>
    <xdr:ext cx="76200" cy="361950"/>
    <xdr:sp macro="" textlink="">
      <xdr:nvSpPr>
        <xdr:cNvPr id="972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163</xdr:col>
      <xdr:colOff>0</xdr:colOff>
      <xdr:row>30</xdr:row>
      <xdr:rowOff>0</xdr:rowOff>
    </xdr:from>
    <xdr:ext cx="76200" cy="361950"/>
    <xdr:sp macro="" textlink="">
      <xdr:nvSpPr>
        <xdr:cNvPr id="972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164</xdr:col>
      <xdr:colOff>0</xdr:colOff>
      <xdr:row>30</xdr:row>
      <xdr:rowOff>0</xdr:rowOff>
    </xdr:from>
    <xdr:ext cx="76200" cy="409575"/>
    <xdr:sp macro="" textlink="">
      <xdr:nvSpPr>
        <xdr:cNvPr id="972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164</xdr:col>
      <xdr:colOff>0</xdr:colOff>
      <xdr:row>30</xdr:row>
      <xdr:rowOff>0</xdr:rowOff>
    </xdr:from>
    <xdr:ext cx="76200" cy="361950"/>
    <xdr:sp macro="" textlink="">
      <xdr:nvSpPr>
        <xdr:cNvPr id="973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164</xdr:col>
      <xdr:colOff>0</xdr:colOff>
      <xdr:row>30</xdr:row>
      <xdr:rowOff>0</xdr:rowOff>
    </xdr:from>
    <xdr:ext cx="76200" cy="361950"/>
    <xdr:sp macro="" textlink="">
      <xdr:nvSpPr>
        <xdr:cNvPr id="973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164</xdr:col>
      <xdr:colOff>0</xdr:colOff>
      <xdr:row>30</xdr:row>
      <xdr:rowOff>0</xdr:rowOff>
    </xdr:from>
    <xdr:ext cx="76200" cy="409575"/>
    <xdr:sp macro="" textlink="">
      <xdr:nvSpPr>
        <xdr:cNvPr id="973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164</xdr:col>
      <xdr:colOff>0</xdr:colOff>
      <xdr:row>30</xdr:row>
      <xdr:rowOff>0</xdr:rowOff>
    </xdr:from>
    <xdr:ext cx="76200" cy="361950"/>
    <xdr:sp macro="" textlink="">
      <xdr:nvSpPr>
        <xdr:cNvPr id="973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164</xdr:col>
      <xdr:colOff>0</xdr:colOff>
      <xdr:row>30</xdr:row>
      <xdr:rowOff>0</xdr:rowOff>
    </xdr:from>
    <xdr:ext cx="76200" cy="361950"/>
    <xdr:sp macro="" textlink="">
      <xdr:nvSpPr>
        <xdr:cNvPr id="973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164</xdr:col>
      <xdr:colOff>0</xdr:colOff>
      <xdr:row>30</xdr:row>
      <xdr:rowOff>0</xdr:rowOff>
    </xdr:from>
    <xdr:ext cx="76200" cy="409575"/>
    <xdr:sp macro="" textlink="">
      <xdr:nvSpPr>
        <xdr:cNvPr id="973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164</xdr:col>
      <xdr:colOff>0</xdr:colOff>
      <xdr:row>30</xdr:row>
      <xdr:rowOff>0</xdr:rowOff>
    </xdr:from>
    <xdr:ext cx="76200" cy="361950"/>
    <xdr:sp macro="" textlink="">
      <xdr:nvSpPr>
        <xdr:cNvPr id="973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164</xdr:col>
      <xdr:colOff>0</xdr:colOff>
      <xdr:row>30</xdr:row>
      <xdr:rowOff>0</xdr:rowOff>
    </xdr:from>
    <xdr:ext cx="76200" cy="361950"/>
    <xdr:sp macro="" textlink="">
      <xdr:nvSpPr>
        <xdr:cNvPr id="973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164</xdr:col>
      <xdr:colOff>0</xdr:colOff>
      <xdr:row>30</xdr:row>
      <xdr:rowOff>0</xdr:rowOff>
    </xdr:from>
    <xdr:ext cx="76200" cy="409575"/>
    <xdr:sp macro="" textlink="">
      <xdr:nvSpPr>
        <xdr:cNvPr id="973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164</xdr:col>
      <xdr:colOff>0</xdr:colOff>
      <xdr:row>30</xdr:row>
      <xdr:rowOff>0</xdr:rowOff>
    </xdr:from>
    <xdr:ext cx="76200" cy="361950"/>
    <xdr:sp macro="" textlink="">
      <xdr:nvSpPr>
        <xdr:cNvPr id="973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164</xdr:col>
      <xdr:colOff>0</xdr:colOff>
      <xdr:row>30</xdr:row>
      <xdr:rowOff>0</xdr:rowOff>
    </xdr:from>
    <xdr:ext cx="76200" cy="361950"/>
    <xdr:sp macro="" textlink="">
      <xdr:nvSpPr>
        <xdr:cNvPr id="974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165</xdr:col>
      <xdr:colOff>0</xdr:colOff>
      <xdr:row>30</xdr:row>
      <xdr:rowOff>0</xdr:rowOff>
    </xdr:from>
    <xdr:ext cx="76200" cy="409575"/>
    <xdr:sp macro="" textlink="">
      <xdr:nvSpPr>
        <xdr:cNvPr id="974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165</xdr:col>
      <xdr:colOff>0</xdr:colOff>
      <xdr:row>30</xdr:row>
      <xdr:rowOff>0</xdr:rowOff>
    </xdr:from>
    <xdr:ext cx="76200" cy="361950"/>
    <xdr:sp macro="" textlink="">
      <xdr:nvSpPr>
        <xdr:cNvPr id="974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165</xdr:col>
      <xdr:colOff>0</xdr:colOff>
      <xdr:row>30</xdr:row>
      <xdr:rowOff>0</xdr:rowOff>
    </xdr:from>
    <xdr:ext cx="76200" cy="361950"/>
    <xdr:sp macro="" textlink="">
      <xdr:nvSpPr>
        <xdr:cNvPr id="974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165</xdr:col>
      <xdr:colOff>0</xdr:colOff>
      <xdr:row>30</xdr:row>
      <xdr:rowOff>0</xdr:rowOff>
    </xdr:from>
    <xdr:ext cx="76200" cy="409575"/>
    <xdr:sp macro="" textlink="">
      <xdr:nvSpPr>
        <xdr:cNvPr id="974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165</xdr:col>
      <xdr:colOff>0</xdr:colOff>
      <xdr:row>30</xdr:row>
      <xdr:rowOff>0</xdr:rowOff>
    </xdr:from>
    <xdr:ext cx="76200" cy="361950"/>
    <xdr:sp macro="" textlink="">
      <xdr:nvSpPr>
        <xdr:cNvPr id="974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165</xdr:col>
      <xdr:colOff>0</xdr:colOff>
      <xdr:row>30</xdr:row>
      <xdr:rowOff>0</xdr:rowOff>
    </xdr:from>
    <xdr:ext cx="76200" cy="361950"/>
    <xdr:sp macro="" textlink="">
      <xdr:nvSpPr>
        <xdr:cNvPr id="974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165</xdr:col>
      <xdr:colOff>0</xdr:colOff>
      <xdr:row>30</xdr:row>
      <xdr:rowOff>0</xdr:rowOff>
    </xdr:from>
    <xdr:ext cx="76200" cy="409575"/>
    <xdr:sp macro="" textlink="">
      <xdr:nvSpPr>
        <xdr:cNvPr id="974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165</xdr:col>
      <xdr:colOff>0</xdr:colOff>
      <xdr:row>30</xdr:row>
      <xdr:rowOff>0</xdr:rowOff>
    </xdr:from>
    <xdr:ext cx="76200" cy="361950"/>
    <xdr:sp macro="" textlink="">
      <xdr:nvSpPr>
        <xdr:cNvPr id="974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165</xdr:col>
      <xdr:colOff>0</xdr:colOff>
      <xdr:row>30</xdr:row>
      <xdr:rowOff>0</xdr:rowOff>
    </xdr:from>
    <xdr:ext cx="76200" cy="361950"/>
    <xdr:sp macro="" textlink="">
      <xdr:nvSpPr>
        <xdr:cNvPr id="974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165</xdr:col>
      <xdr:colOff>0</xdr:colOff>
      <xdr:row>30</xdr:row>
      <xdr:rowOff>0</xdr:rowOff>
    </xdr:from>
    <xdr:ext cx="76200" cy="409575"/>
    <xdr:sp macro="" textlink="">
      <xdr:nvSpPr>
        <xdr:cNvPr id="975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165</xdr:col>
      <xdr:colOff>0</xdr:colOff>
      <xdr:row>30</xdr:row>
      <xdr:rowOff>0</xdr:rowOff>
    </xdr:from>
    <xdr:ext cx="76200" cy="361950"/>
    <xdr:sp macro="" textlink="">
      <xdr:nvSpPr>
        <xdr:cNvPr id="975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165</xdr:col>
      <xdr:colOff>0</xdr:colOff>
      <xdr:row>30</xdr:row>
      <xdr:rowOff>0</xdr:rowOff>
    </xdr:from>
    <xdr:ext cx="76200" cy="361950"/>
    <xdr:sp macro="" textlink="">
      <xdr:nvSpPr>
        <xdr:cNvPr id="975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166</xdr:col>
      <xdr:colOff>0</xdr:colOff>
      <xdr:row>30</xdr:row>
      <xdr:rowOff>0</xdr:rowOff>
    </xdr:from>
    <xdr:ext cx="76200" cy="409575"/>
    <xdr:sp macro="" textlink="">
      <xdr:nvSpPr>
        <xdr:cNvPr id="975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166</xdr:col>
      <xdr:colOff>0</xdr:colOff>
      <xdr:row>30</xdr:row>
      <xdr:rowOff>0</xdr:rowOff>
    </xdr:from>
    <xdr:ext cx="76200" cy="361950"/>
    <xdr:sp macro="" textlink="">
      <xdr:nvSpPr>
        <xdr:cNvPr id="975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166</xdr:col>
      <xdr:colOff>0</xdr:colOff>
      <xdr:row>30</xdr:row>
      <xdr:rowOff>0</xdr:rowOff>
    </xdr:from>
    <xdr:ext cx="76200" cy="361950"/>
    <xdr:sp macro="" textlink="">
      <xdr:nvSpPr>
        <xdr:cNvPr id="975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166</xdr:col>
      <xdr:colOff>0</xdr:colOff>
      <xdr:row>30</xdr:row>
      <xdr:rowOff>0</xdr:rowOff>
    </xdr:from>
    <xdr:ext cx="76200" cy="409575"/>
    <xdr:sp macro="" textlink="">
      <xdr:nvSpPr>
        <xdr:cNvPr id="975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166</xdr:col>
      <xdr:colOff>0</xdr:colOff>
      <xdr:row>30</xdr:row>
      <xdr:rowOff>0</xdr:rowOff>
    </xdr:from>
    <xdr:ext cx="76200" cy="361950"/>
    <xdr:sp macro="" textlink="">
      <xdr:nvSpPr>
        <xdr:cNvPr id="975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166</xdr:col>
      <xdr:colOff>0</xdr:colOff>
      <xdr:row>30</xdr:row>
      <xdr:rowOff>0</xdr:rowOff>
    </xdr:from>
    <xdr:ext cx="76200" cy="361950"/>
    <xdr:sp macro="" textlink="">
      <xdr:nvSpPr>
        <xdr:cNvPr id="975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166</xdr:col>
      <xdr:colOff>0</xdr:colOff>
      <xdr:row>30</xdr:row>
      <xdr:rowOff>0</xdr:rowOff>
    </xdr:from>
    <xdr:ext cx="76200" cy="409575"/>
    <xdr:sp macro="" textlink="">
      <xdr:nvSpPr>
        <xdr:cNvPr id="975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166</xdr:col>
      <xdr:colOff>0</xdr:colOff>
      <xdr:row>30</xdr:row>
      <xdr:rowOff>0</xdr:rowOff>
    </xdr:from>
    <xdr:ext cx="76200" cy="361950"/>
    <xdr:sp macro="" textlink="">
      <xdr:nvSpPr>
        <xdr:cNvPr id="976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166</xdr:col>
      <xdr:colOff>0</xdr:colOff>
      <xdr:row>30</xdr:row>
      <xdr:rowOff>0</xdr:rowOff>
    </xdr:from>
    <xdr:ext cx="76200" cy="361950"/>
    <xdr:sp macro="" textlink="">
      <xdr:nvSpPr>
        <xdr:cNvPr id="976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166</xdr:col>
      <xdr:colOff>0</xdr:colOff>
      <xdr:row>30</xdr:row>
      <xdr:rowOff>0</xdr:rowOff>
    </xdr:from>
    <xdr:ext cx="76200" cy="409575"/>
    <xdr:sp macro="" textlink="">
      <xdr:nvSpPr>
        <xdr:cNvPr id="976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166</xdr:col>
      <xdr:colOff>0</xdr:colOff>
      <xdr:row>30</xdr:row>
      <xdr:rowOff>0</xdr:rowOff>
    </xdr:from>
    <xdr:ext cx="76200" cy="361950"/>
    <xdr:sp macro="" textlink="">
      <xdr:nvSpPr>
        <xdr:cNvPr id="976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166</xdr:col>
      <xdr:colOff>0</xdr:colOff>
      <xdr:row>30</xdr:row>
      <xdr:rowOff>0</xdr:rowOff>
    </xdr:from>
    <xdr:ext cx="76200" cy="361950"/>
    <xdr:sp macro="" textlink="">
      <xdr:nvSpPr>
        <xdr:cNvPr id="976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167</xdr:col>
      <xdr:colOff>0</xdr:colOff>
      <xdr:row>30</xdr:row>
      <xdr:rowOff>0</xdr:rowOff>
    </xdr:from>
    <xdr:ext cx="76200" cy="409575"/>
    <xdr:sp macro="" textlink="">
      <xdr:nvSpPr>
        <xdr:cNvPr id="976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167</xdr:col>
      <xdr:colOff>0</xdr:colOff>
      <xdr:row>30</xdr:row>
      <xdr:rowOff>0</xdr:rowOff>
    </xdr:from>
    <xdr:ext cx="76200" cy="361950"/>
    <xdr:sp macro="" textlink="">
      <xdr:nvSpPr>
        <xdr:cNvPr id="976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167</xdr:col>
      <xdr:colOff>0</xdr:colOff>
      <xdr:row>30</xdr:row>
      <xdr:rowOff>0</xdr:rowOff>
    </xdr:from>
    <xdr:ext cx="76200" cy="361950"/>
    <xdr:sp macro="" textlink="">
      <xdr:nvSpPr>
        <xdr:cNvPr id="976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167</xdr:col>
      <xdr:colOff>0</xdr:colOff>
      <xdr:row>30</xdr:row>
      <xdr:rowOff>0</xdr:rowOff>
    </xdr:from>
    <xdr:ext cx="76200" cy="409575"/>
    <xdr:sp macro="" textlink="">
      <xdr:nvSpPr>
        <xdr:cNvPr id="976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167</xdr:col>
      <xdr:colOff>0</xdr:colOff>
      <xdr:row>30</xdr:row>
      <xdr:rowOff>0</xdr:rowOff>
    </xdr:from>
    <xdr:ext cx="76200" cy="361950"/>
    <xdr:sp macro="" textlink="">
      <xdr:nvSpPr>
        <xdr:cNvPr id="976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167</xdr:col>
      <xdr:colOff>0</xdr:colOff>
      <xdr:row>30</xdr:row>
      <xdr:rowOff>0</xdr:rowOff>
    </xdr:from>
    <xdr:ext cx="76200" cy="361950"/>
    <xdr:sp macro="" textlink="">
      <xdr:nvSpPr>
        <xdr:cNvPr id="977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167</xdr:col>
      <xdr:colOff>0</xdr:colOff>
      <xdr:row>30</xdr:row>
      <xdr:rowOff>0</xdr:rowOff>
    </xdr:from>
    <xdr:ext cx="76200" cy="409575"/>
    <xdr:sp macro="" textlink="">
      <xdr:nvSpPr>
        <xdr:cNvPr id="977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167</xdr:col>
      <xdr:colOff>0</xdr:colOff>
      <xdr:row>30</xdr:row>
      <xdr:rowOff>0</xdr:rowOff>
    </xdr:from>
    <xdr:ext cx="76200" cy="361950"/>
    <xdr:sp macro="" textlink="">
      <xdr:nvSpPr>
        <xdr:cNvPr id="977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167</xdr:col>
      <xdr:colOff>0</xdr:colOff>
      <xdr:row>30</xdr:row>
      <xdr:rowOff>0</xdr:rowOff>
    </xdr:from>
    <xdr:ext cx="76200" cy="361950"/>
    <xdr:sp macro="" textlink="">
      <xdr:nvSpPr>
        <xdr:cNvPr id="977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167</xdr:col>
      <xdr:colOff>0</xdr:colOff>
      <xdr:row>30</xdr:row>
      <xdr:rowOff>0</xdr:rowOff>
    </xdr:from>
    <xdr:ext cx="76200" cy="409575"/>
    <xdr:sp macro="" textlink="">
      <xdr:nvSpPr>
        <xdr:cNvPr id="977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167</xdr:col>
      <xdr:colOff>0</xdr:colOff>
      <xdr:row>30</xdr:row>
      <xdr:rowOff>0</xdr:rowOff>
    </xdr:from>
    <xdr:ext cx="76200" cy="361950"/>
    <xdr:sp macro="" textlink="">
      <xdr:nvSpPr>
        <xdr:cNvPr id="977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167</xdr:col>
      <xdr:colOff>0</xdr:colOff>
      <xdr:row>30</xdr:row>
      <xdr:rowOff>0</xdr:rowOff>
    </xdr:from>
    <xdr:ext cx="76200" cy="361950"/>
    <xdr:sp macro="" textlink="">
      <xdr:nvSpPr>
        <xdr:cNvPr id="977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168</xdr:col>
      <xdr:colOff>0</xdr:colOff>
      <xdr:row>30</xdr:row>
      <xdr:rowOff>0</xdr:rowOff>
    </xdr:from>
    <xdr:ext cx="76200" cy="409575"/>
    <xdr:sp macro="" textlink="">
      <xdr:nvSpPr>
        <xdr:cNvPr id="977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168</xdr:col>
      <xdr:colOff>0</xdr:colOff>
      <xdr:row>30</xdr:row>
      <xdr:rowOff>0</xdr:rowOff>
    </xdr:from>
    <xdr:ext cx="76200" cy="361950"/>
    <xdr:sp macro="" textlink="">
      <xdr:nvSpPr>
        <xdr:cNvPr id="977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168</xdr:col>
      <xdr:colOff>0</xdr:colOff>
      <xdr:row>30</xdr:row>
      <xdr:rowOff>0</xdr:rowOff>
    </xdr:from>
    <xdr:ext cx="76200" cy="361950"/>
    <xdr:sp macro="" textlink="">
      <xdr:nvSpPr>
        <xdr:cNvPr id="977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168</xdr:col>
      <xdr:colOff>0</xdr:colOff>
      <xdr:row>30</xdr:row>
      <xdr:rowOff>0</xdr:rowOff>
    </xdr:from>
    <xdr:ext cx="76200" cy="409575"/>
    <xdr:sp macro="" textlink="">
      <xdr:nvSpPr>
        <xdr:cNvPr id="978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168</xdr:col>
      <xdr:colOff>0</xdr:colOff>
      <xdr:row>30</xdr:row>
      <xdr:rowOff>0</xdr:rowOff>
    </xdr:from>
    <xdr:ext cx="76200" cy="361950"/>
    <xdr:sp macro="" textlink="">
      <xdr:nvSpPr>
        <xdr:cNvPr id="978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168</xdr:col>
      <xdr:colOff>0</xdr:colOff>
      <xdr:row>30</xdr:row>
      <xdr:rowOff>0</xdr:rowOff>
    </xdr:from>
    <xdr:ext cx="76200" cy="361950"/>
    <xdr:sp macro="" textlink="">
      <xdr:nvSpPr>
        <xdr:cNvPr id="978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168</xdr:col>
      <xdr:colOff>0</xdr:colOff>
      <xdr:row>30</xdr:row>
      <xdr:rowOff>0</xdr:rowOff>
    </xdr:from>
    <xdr:ext cx="76200" cy="409575"/>
    <xdr:sp macro="" textlink="">
      <xdr:nvSpPr>
        <xdr:cNvPr id="978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168</xdr:col>
      <xdr:colOff>0</xdr:colOff>
      <xdr:row>30</xdr:row>
      <xdr:rowOff>0</xdr:rowOff>
    </xdr:from>
    <xdr:ext cx="76200" cy="361950"/>
    <xdr:sp macro="" textlink="">
      <xdr:nvSpPr>
        <xdr:cNvPr id="978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168</xdr:col>
      <xdr:colOff>0</xdr:colOff>
      <xdr:row>30</xdr:row>
      <xdr:rowOff>0</xdr:rowOff>
    </xdr:from>
    <xdr:ext cx="76200" cy="361950"/>
    <xdr:sp macro="" textlink="">
      <xdr:nvSpPr>
        <xdr:cNvPr id="978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168</xdr:col>
      <xdr:colOff>0</xdr:colOff>
      <xdr:row>30</xdr:row>
      <xdr:rowOff>0</xdr:rowOff>
    </xdr:from>
    <xdr:ext cx="76200" cy="409575"/>
    <xdr:sp macro="" textlink="">
      <xdr:nvSpPr>
        <xdr:cNvPr id="978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168</xdr:col>
      <xdr:colOff>0</xdr:colOff>
      <xdr:row>30</xdr:row>
      <xdr:rowOff>0</xdr:rowOff>
    </xdr:from>
    <xdr:ext cx="76200" cy="361950"/>
    <xdr:sp macro="" textlink="">
      <xdr:nvSpPr>
        <xdr:cNvPr id="978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168</xdr:col>
      <xdr:colOff>0</xdr:colOff>
      <xdr:row>30</xdr:row>
      <xdr:rowOff>0</xdr:rowOff>
    </xdr:from>
    <xdr:ext cx="76200" cy="361950"/>
    <xdr:sp macro="" textlink="">
      <xdr:nvSpPr>
        <xdr:cNvPr id="978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169</xdr:col>
      <xdr:colOff>0</xdr:colOff>
      <xdr:row>30</xdr:row>
      <xdr:rowOff>0</xdr:rowOff>
    </xdr:from>
    <xdr:ext cx="76200" cy="409575"/>
    <xdr:sp macro="" textlink="">
      <xdr:nvSpPr>
        <xdr:cNvPr id="978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169</xdr:col>
      <xdr:colOff>0</xdr:colOff>
      <xdr:row>30</xdr:row>
      <xdr:rowOff>0</xdr:rowOff>
    </xdr:from>
    <xdr:ext cx="76200" cy="361950"/>
    <xdr:sp macro="" textlink="">
      <xdr:nvSpPr>
        <xdr:cNvPr id="979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169</xdr:col>
      <xdr:colOff>0</xdr:colOff>
      <xdr:row>30</xdr:row>
      <xdr:rowOff>0</xdr:rowOff>
    </xdr:from>
    <xdr:ext cx="76200" cy="361950"/>
    <xdr:sp macro="" textlink="">
      <xdr:nvSpPr>
        <xdr:cNvPr id="979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169</xdr:col>
      <xdr:colOff>0</xdr:colOff>
      <xdr:row>30</xdr:row>
      <xdr:rowOff>0</xdr:rowOff>
    </xdr:from>
    <xdr:ext cx="76200" cy="409575"/>
    <xdr:sp macro="" textlink="">
      <xdr:nvSpPr>
        <xdr:cNvPr id="979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169</xdr:col>
      <xdr:colOff>0</xdr:colOff>
      <xdr:row>30</xdr:row>
      <xdr:rowOff>0</xdr:rowOff>
    </xdr:from>
    <xdr:ext cx="76200" cy="361950"/>
    <xdr:sp macro="" textlink="">
      <xdr:nvSpPr>
        <xdr:cNvPr id="979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169</xdr:col>
      <xdr:colOff>0</xdr:colOff>
      <xdr:row>30</xdr:row>
      <xdr:rowOff>0</xdr:rowOff>
    </xdr:from>
    <xdr:ext cx="76200" cy="361950"/>
    <xdr:sp macro="" textlink="">
      <xdr:nvSpPr>
        <xdr:cNvPr id="979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169</xdr:col>
      <xdr:colOff>0</xdr:colOff>
      <xdr:row>30</xdr:row>
      <xdr:rowOff>0</xdr:rowOff>
    </xdr:from>
    <xdr:ext cx="76200" cy="409575"/>
    <xdr:sp macro="" textlink="">
      <xdr:nvSpPr>
        <xdr:cNvPr id="979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169</xdr:col>
      <xdr:colOff>0</xdr:colOff>
      <xdr:row>30</xdr:row>
      <xdr:rowOff>0</xdr:rowOff>
    </xdr:from>
    <xdr:ext cx="76200" cy="361950"/>
    <xdr:sp macro="" textlink="">
      <xdr:nvSpPr>
        <xdr:cNvPr id="979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169</xdr:col>
      <xdr:colOff>0</xdr:colOff>
      <xdr:row>30</xdr:row>
      <xdr:rowOff>0</xdr:rowOff>
    </xdr:from>
    <xdr:ext cx="76200" cy="361950"/>
    <xdr:sp macro="" textlink="">
      <xdr:nvSpPr>
        <xdr:cNvPr id="979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169</xdr:col>
      <xdr:colOff>0</xdr:colOff>
      <xdr:row>30</xdr:row>
      <xdr:rowOff>0</xdr:rowOff>
    </xdr:from>
    <xdr:ext cx="76200" cy="409575"/>
    <xdr:sp macro="" textlink="">
      <xdr:nvSpPr>
        <xdr:cNvPr id="979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169</xdr:col>
      <xdr:colOff>0</xdr:colOff>
      <xdr:row>30</xdr:row>
      <xdr:rowOff>0</xdr:rowOff>
    </xdr:from>
    <xdr:ext cx="76200" cy="361950"/>
    <xdr:sp macro="" textlink="">
      <xdr:nvSpPr>
        <xdr:cNvPr id="979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169</xdr:col>
      <xdr:colOff>0</xdr:colOff>
      <xdr:row>30</xdr:row>
      <xdr:rowOff>0</xdr:rowOff>
    </xdr:from>
    <xdr:ext cx="76200" cy="361950"/>
    <xdr:sp macro="" textlink="">
      <xdr:nvSpPr>
        <xdr:cNvPr id="980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170</xdr:col>
      <xdr:colOff>0</xdr:colOff>
      <xdr:row>30</xdr:row>
      <xdr:rowOff>0</xdr:rowOff>
    </xdr:from>
    <xdr:ext cx="76200" cy="409575"/>
    <xdr:sp macro="" textlink="">
      <xdr:nvSpPr>
        <xdr:cNvPr id="980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170</xdr:col>
      <xdr:colOff>0</xdr:colOff>
      <xdr:row>30</xdr:row>
      <xdr:rowOff>0</xdr:rowOff>
    </xdr:from>
    <xdr:ext cx="76200" cy="361950"/>
    <xdr:sp macro="" textlink="">
      <xdr:nvSpPr>
        <xdr:cNvPr id="980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170</xdr:col>
      <xdr:colOff>0</xdr:colOff>
      <xdr:row>30</xdr:row>
      <xdr:rowOff>0</xdr:rowOff>
    </xdr:from>
    <xdr:ext cx="76200" cy="361950"/>
    <xdr:sp macro="" textlink="">
      <xdr:nvSpPr>
        <xdr:cNvPr id="980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170</xdr:col>
      <xdr:colOff>0</xdr:colOff>
      <xdr:row>30</xdr:row>
      <xdr:rowOff>0</xdr:rowOff>
    </xdr:from>
    <xdr:ext cx="76200" cy="409575"/>
    <xdr:sp macro="" textlink="">
      <xdr:nvSpPr>
        <xdr:cNvPr id="980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170</xdr:col>
      <xdr:colOff>0</xdr:colOff>
      <xdr:row>30</xdr:row>
      <xdr:rowOff>0</xdr:rowOff>
    </xdr:from>
    <xdr:ext cx="76200" cy="361950"/>
    <xdr:sp macro="" textlink="">
      <xdr:nvSpPr>
        <xdr:cNvPr id="980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170</xdr:col>
      <xdr:colOff>0</xdr:colOff>
      <xdr:row>30</xdr:row>
      <xdr:rowOff>0</xdr:rowOff>
    </xdr:from>
    <xdr:ext cx="76200" cy="361950"/>
    <xdr:sp macro="" textlink="">
      <xdr:nvSpPr>
        <xdr:cNvPr id="980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170</xdr:col>
      <xdr:colOff>0</xdr:colOff>
      <xdr:row>30</xdr:row>
      <xdr:rowOff>0</xdr:rowOff>
    </xdr:from>
    <xdr:ext cx="76200" cy="409575"/>
    <xdr:sp macro="" textlink="">
      <xdr:nvSpPr>
        <xdr:cNvPr id="980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170</xdr:col>
      <xdr:colOff>0</xdr:colOff>
      <xdr:row>30</xdr:row>
      <xdr:rowOff>0</xdr:rowOff>
    </xdr:from>
    <xdr:ext cx="76200" cy="361950"/>
    <xdr:sp macro="" textlink="">
      <xdr:nvSpPr>
        <xdr:cNvPr id="980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170</xdr:col>
      <xdr:colOff>0</xdr:colOff>
      <xdr:row>30</xdr:row>
      <xdr:rowOff>0</xdr:rowOff>
    </xdr:from>
    <xdr:ext cx="76200" cy="361950"/>
    <xdr:sp macro="" textlink="">
      <xdr:nvSpPr>
        <xdr:cNvPr id="980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170</xdr:col>
      <xdr:colOff>0</xdr:colOff>
      <xdr:row>30</xdr:row>
      <xdr:rowOff>0</xdr:rowOff>
    </xdr:from>
    <xdr:ext cx="76200" cy="409575"/>
    <xdr:sp macro="" textlink="">
      <xdr:nvSpPr>
        <xdr:cNvPr id="981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170</xdr:col>
      <xdr:colOff>0</xdr:colOff>
      <xdr:row>30</xdr:row>
      <xdr:rowOff>0</xdr:rowOff>
    </xdr:from>
    <xdr:ext cx="76200" cy="361950"/>
    <xdr:sp macro="" textlink="">
      <xdr:nvSpPr>
        <xdr:cNvPr id="981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170</xdr:col>
      <xdr:colOff>0</xdr:colOff>
      <xdr:row>30</xdr:row>
      <xdr:rowOff>0</xdr:rowOff>
    </xdr:from>
    <xdr:ext cx="76200" cy="361950"/>
    <xdr:sp macro="" textlink="">
      <xdr:nvSpPr>
        <xdr:cNvPr id="981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171</xdr:col>
      <xdr:colOff>0</xdr:colOff>
      <xdr:row>30</xdr:row>
      <xdr:rowOff>0</xdr:rowOff>
    </xdr:from>
    <xdr:ext cx="76200" cy="409575"/>
    <xdr:sp macro="" textlink="">
      <xdr:nvSpPr>
        <xdr:cNvPr id="981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171</xdr:col>
      <xdr:colOff>0</xdr:colOff>
      <xdr:row>30</xdr:row>
      <xdr:rowOff>0</xdr:rowOff>
    </xdr:from>
    <xdr:ext cx="76200" cy="361950"/>
    <xdr:sp macro="" textlink="">
      <xdr:nvSpPr>
        <xdr:cNvPr id="981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171</xdr:col>
      <xdr:colOff>0</xdr:colOff>
      <xdr:row>30</xdr:row>
      <xdr:rowOff>0</xdr:rowOff>
    </xdr:from>
    <xdr:ext cx="76200" cy="361950"/>
    <xdr:sp macro="" textlink="">
      <xdr:nvSpPr>
        <xdr:cNvPr id="981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171</xdr:col>
      <xdr:colOff>0</xdr:colOff>
      <xdr:row>30</xdr:row>
      <xdr:rowOff>0</xdr:rowOff>
    </xdr:from>
    <xdr:ext cx="76200" cy="409575"/>
    <xdr:sp macro="" textlink="">
      <xdr:nvSpPr>
        <xdr:cNvPr id="981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171</xdr:col>
      <xdr:colOff>0</xdr:colOff>
      <xdr:row>30</xdr:row>
      <xdr:rowOff>0</xdr:rowOff>
    </xdr:from>
    <xdr:ext cx="76200" cy="361950"/>
    <xdr:sp macro="" textlink="">
      <xdr:nvSpPr>
        <xdr:cNvPr id="981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171</xdr:col>
      <xdr:colOff>0</xdr:colOff>
      <xdr:row>30</xdr:row>
      <xdr:rowOff>0</xdr:rowOff>
    </xdr:from>
    <xdr:ext cx="76200" cy="361950"/>
    <xdr:sp macro="" textlink="">
      <xdr:nvSpPr>
        <xdr:cNvPr id="981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171</xdr:col>
      <xdr:colOff>0</xdr:colOff>
      <xdr:row>30</xdr:row>
      <xdr:rowOff>0</xdr:rowOff>
    </xdr:from>
    <xdr:ext cx="76200" cy="409575"/>
    <xdr:sp macro="" textlink="">
      <xdr:nvSpPr>
        <xdr:cNvPr id="981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171</xdr:col>
      <xdr:colOff>0</xdr:colOff>
      <xdr:row>30</xdr:row>
      <xdr:rowOff>0</xdr:rowOff>
    </xdr:from>
    <xdr:ext cx="76200" cy="361950"/>
    <xdr:sp macro="" textlink="">
      <xdr:nvSpPr>
        <xdr:cNvPr id="982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171</xdr:col>
      <xdr:colOff>0</xdr:colOff>
      <xdr:row>30</xdr:row>
      <xdr:rowOff>0</xdr:rowOff>
    </xdr:from>
    <xdr:ext cx="76200" cy="361950"/>
    <xdr:sp macro="" textlink="">
      <xdr:nvSpPr>
        <xdr:cNvPr id="982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171</xdr:col>
      <xdr:colOff>0</xdr:colOff>
      <xdr:row>30</xdr:row>
      <xdr:rowOff>0</xdr:rowOff>
    </xdr:from>
    <xdr:ext cx="76200" cy="409575"/>
    <xdr:sp macro="" textlink="">
      <xdr:nvSpPr>
        <xdr:cNvPr id="982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171</xdr:col>
      <xdr:colOff>0</xdr:colOff>
      <xdr:row>30</xdr:row>
      <xdr:rowOff>0</xdr:rowOff>
    </xdr:from>
    <xdr:ext cx="76200" cy="361950"/>
    <xdr:sp macro="" textlink="">
      <xdr:nvSpPr>
        <xdr:cNvPr id="982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171</xdr:col>
      <xdr:colOff>0</xdr:colOff>
      <xdr:row>30</xdr:row>
      <xdr:rowOff>0</xdr:rowOff>
    </xdr:from>
    <xdr:ext cx="76200" cy="361950"/>
    <xdr:sp macro="" textlink="">
      <xdr:nvSpPr>
        <xdr:cNvPr id="982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172</xdr:col>
      <xdr:colOff>0</xdr:colOff>
      <xdr:row>30</xdr:row>
      <xdr:rowOff>0</xdr:rowOff>
    </xdr:from>
    <xdr:ext cx="76200" cy="409575"/>
    <xdr:sp macro="" textlink="">
      <xdr:nvSpPr>
        <xdr:cNvPr id="982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172</xdr:col>
      <xdr:colOff>0</xdr:colOff>
      <xdr:row>30</xdr:row>
      <xdr:rowOff>0</xdr:rowOff>
    </xdr:from>
    <xdr:ext cx="76200" cy="361950"/>
    <xdr:sp macro="" textlink="">
      <xdr:nvSpPr>
        <xdr:cNvPr id="982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172</xdr:col>
      <xdr:colOff>0</xdr:colOff>
      <xdr:row>30</xdr:row>
      <xdr:rowOff>0</xdr:rowOff>
    </xdr:from>
    <xdr:ext cx="76200" cy="361950"/>
    <xdr:sp macro="" textlink="">
      <xdr:nvSpPr>
        <xdr:cNvPr id="982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172</xdr:col>
      <xdr:colOff>0</xdr:colOff>
      <xdr:row>30</xdr:row>
      <xdr:rowOff>0</xdr:rowOff>
    </xdr:from>
    <xdr:ext cx="76200" cy="409575"/>
    <xdr:sp macro="" textlink="">
      <xdr:nvSpPr>
        <xdr:cNvPr id="982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172</xdr:col>
      <xdr:colOff>0</xdr:colOff>
      <xdr:row>30</xdr:row>
      <xdr:rowOff>0</xdr:rowOff>
    </xdr:from>
    <xdr:ext cx="76200" cy="361950"/>
    <xdr:sp macro="" textlink="">
      <xdr:nvSpPr>
        <xdr:cNvPr id="982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172</xdr:col>
      <xdr:colOff>0</xdr:colOff>
      <xdr:row>30</xdr:row>
      <xdr:rowOff>0</xdr:rowOff>
    </xdr:from>
    <xdr:ext cx="76200" cy="361950"/>
    <xdr:sp macro="" textlink="">
      <xdr:nvSpPr>
        <xdr:cNvPr id="983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172</xdr:col>
      <xdr:colOff>0</xdr:colOff>
      <xdr:row>30</xdr:row>
      <xdr:rowOff>0</xdr:rowOff>
    </xdr:from>
    <xdr:ext cx="76200" cy="409575"/>
    <xdr:sp macro="" textlink="">
      <xdr:nvSpPr>
        <xdr:cNvPr id="983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172</xdr:col>
      <xdr:colOff>0</xdr:colOff>
      <xdr:row>30</xdr:row>
      <xdr:rowOff>0</xdr:rowOff>
    </xdr:from>
    <xdr:ext cx="76200" cy="361950"/>
    <xdr:sp macro="" textlink="">
      <xdr:nvSpPr>
        <xdr:cNvPr id="983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172</xdr:col>
      <xdr:colOff>0</xdr:colOff>
      <xdr:row>30</xdr:row>
      <xdr:rowOff>0</xdr:rowOff>
    </xdr:from>
    <xdr:ext cx="76200" cy="361950"/>
    <xdr:sp macro="" textlink="">
      <xdr:nvSpPr>
        <xdr:cNvPr id="983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172</xdr:col>
      <xdr:colOff>0</xdr:colOff>
      <xdr:row>30</xdr:row>
      <xdr:rowOff>0</xdr:rowOff>
    </xdr:from>
    <xdr:ext cx="76200" cy="409575"/>
    <xdr:sp macro="" textlink="">
      <xdr:nvSpPr>
        <xdr:cNvPr id="983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172</xdr:col>
      <xdr:colOff>0</xdr:colOff>
      <xdr:row>30</xdr:row>
      <xdr:rowOff>0</xdr:rowOff>
    </xdr:from>
    <xdr:ext cx="76200" cy="361950"/>
    <xdr:sp macro="" textlink="">
      <xdr:nvSpPr>
        <xdr:cNvPr id="983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172</xdr:col>
      <xdr:colOff>0</xdr:colOff>
      <xdr:row>30</xdr:row>
      <xdr:rowOff>0</xdr:rowOff>
    </xdr:from>
    <xdr:ext cx="76200" cy="361950"/>
    <xdr:sp macro="" textlink="">
      <xdr:nvSpPr>
        <xdr:cNvPr id="983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173</xdr:col>
      <xdr:colOff>0</xdr:colOff>
      <xdr:row>30</xdr:row>
      <xdr:rowOff>0</xdr:rowOff>
    </xdr:from>
    <xdr:ext cx="76200" cy="409575"/>
    <xdr:sp macro="" textlink="">
      <xdr:nvSpPr>
        <xdr:cNvPr id="983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173</xdr:col>
      <xdr:colOff>0</xdr:colOff>
      <xdr:row>30</xdr:row>
      <xdr:rowOff>0</xdr:rowOff>
    </xdr:from>
    <xdr:ext cx="76200" cy="361950"/>
    <xdr:sp macro="" textlink="">
      <xdr:nvSpPr>
        <xdr:cNvPr id="983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173</xdr:col>
      <xdr:colOff>0</xdr:colOff>
      <xdr:row>30</xdr:row>
      <xdr:rowOff>0</xdr:rowOff>
    </xdr:from>
    <xdr:ext cx="76200" cy="361950"/>
    <xdr:sp macro="" textlink="">
      <xdr:nvSpPr>
        <xdr:cNvPr id="983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173</xdr:col>
      <xdr:colOff>0</xdr:colOff>
      <xdr:row>30</xdr:row>
      <xdr:rowOff>0</xdr:rowOff>
    </xdr:from>
    <xdr:ext cx="76200" cy="409575"/>
    <xdr:sp macro="" textlink="">
      <xdr:nvSpPr>
        <xdr:cNvPr id="984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173</xdr:col>
      <xdr:colOff>0</xdr:colOff>
      <xdr:row>30</xdr:row>
      <xdr:rowOff>0</xdr:rowOff>
    </xdr:from>
    <xdr:ext cx="76200" cy="361950"/>
    <xdr:sp macro="" textlink="">
      <xdr:nvSpPr>
        <xdr:cNvPr id="984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173</xdr:col>
      <xdr:colOff>0</xdr:colOff>
      <xdr:row>30</xdr:row>
      <xdr:rowOff>0</xdr:rowOff>
    </xdr:from>
    <xdr:ext cx="76200" cy="361950"/>
    <xdr:sp macro="" textlink="">
      <xdr:nvSpPr>
        <xdr:cNvPr id="984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173</xdr:col>
      <xdr:colOff>0</xdr:colOff>
      <xdr:row>30</xdr:row>
      <xdr:rowOff>0</xdr:rowOff>
    </xdr:from>
    <xdr:ext cx="76200" cy="409575"/>
    <xdr:sp macro="" textlink="">
      <xdr:nvSpPr>
        <xdr:cNvPr id="984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173</xdr:col>
      <xdr:colOff>0</xdr:colOff>
      <xdr:row>30</xdr:row>
      <xdr:rowOff>0</xdr:rowOff>
    </xdr:from>
    <xdr:ext cx="76200" cy="361950"/>
    <xdr:sp macro="" textlink="">
      <xdr:nvSpPr>
        <xdr:cNvPr id="984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173</xdr:col>
      <xdr:colOff>0</xdr:colOff>
      <xdr:row>30</xdr:row>
      <xdr:rowOff>0</xdr:rowOff>
    </xdr:from>
    <xdr:ext cx="76200" cy="361950"/>
    <xdr:sp macro="" textlink="">
      <xdr:nvSpPr>
        <xdr:cNvPr id="984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173</xdr:col>
      <xdr:colOff>0</xdr:colOff>
      <xdr:row>30</xdr:row>
      <xdr:rowOff>0</xdr:rowOff>
    </xdr:from>
    <xdr:ext cx="76200" cy="409575"/>
    <xdr:sp macro="" textlink="">
      <xdr:nvSpPr>
        <xdr:cNvPr id="984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173</xdr:col>
      <xdr:colOff>0</xdr:colOff>
      <xdr:row>30</xdr:row>
      <xdr:rowOff>0</xdr:rowOff>
    </xdr:from>
    <xdr:ext cx="76200" cy="361950"/>
    <xdr:sp macro="" textlink="">
      <xdr:nvSpPr>
        <xdr:cNvPr id="984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173</xdr:col>
      <xdr:colOff>0</xdr:colOff>
      <xdr:row>30</xdr:row>
      <xdr:rowOff>0</xdr:rowOff>
    </xdr:from>
    <xdr:ext cx="76200" cy="361950"/>
    <xdr:sp macro="" textlink="">
      <xdr:nvSpPr>
        <xdr:cNvPr id="984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174</xdr:col>
      <xdr:colOff>0</xdr:colOff>
      <xdr:row>30</xdr:row>
      <xdr:rowOff>0</xdr:rowOff>
    </xdr:from>
    <xdr:ext cx="76200" cy="409575"/>
    <xdr:sp macro="" textlink="">
      <xdr:nvSpPr>
        <xdr:cNvPr id="984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174</xdr:col>
      <xdr:colOff>0</xdr:colOff>
      <xdr:row>30</xdr:row>
      <xdr:rowOff>0</xdr:rowOff>
    </xdr:from>
    <xdr:ext cx="76200" cy="361950"/>
    <xdr:sp macro="" textlink="">
      <xdr:nvSpPr>
        <xdr:cNvPr id="985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174</xdr:col>
      <xdr:colOff>0</xdr:colOff>
      <xdr:row>30</xdr:row>
      <xdr:rowOff>0</xdr:rowOff>
    </xdr:from>
    <xdr:ext cx="76200" cy="361950"/>
    <xdr:sp macro="" textlink="">
      <xdr:nvSpPr>
        <xdr:cNvPr id="985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174</xdr:col>
      <xdr:colOff>0</xdr:colOff>
      <xdr:row>30</xdr:row>
      <xdr:rowOff>0</xdr:rowOff>
    </xdr:from>
    <xdr:ext cx="76200" cy="409575"/>
    <xdr:sp macro="" textlink="">
      <xdr:nvSpPr>
        <xdr:cNvPr id="985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174</xdr:col>
      <xdr:colOff>0</xdr:colOff>
      <xdr:row>30</xdr:row>
      <xdr:rowOff>0</xdr:rowOff>
    </xdr:from>
    <xdr:ext cx="76200" cy="361950"/>
    <xdr:sp macro="" textlink="">
      <xdr:nvSpPr>
        <xdr:cNvPr id="985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174</xdr:col>
      <xdr:colOff>0</xdr:colOff>
      <xdr:row>30</xdr:row>
      <xdr:rowOff>0</xdr:rowOff>
    </xdr:from>
    <xdr:ext cx="76200" cy="361950"/>
    <xdr:sp macro="" textlink="">
      <xdr:nvSpPr>
        <xdr:cNvPr id="985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174</xdr:col>
      <xdr:colOff>0</xdr:colOff>
      <xdr:row>30</xdr:row>
      <xdr:rowOff>0</xdr:rowOff>
    </xdr:from>
    <xdr:ext cx="76200" cy="409575"/>
    <xdr:sp macro="" textlink="">
      <xdr:nvSpPr>
        <xdr:cNvPr id="985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174</xdr:col>
      <xdr:colOff>0</xdr:colOff>
      <xdr:row>30</xdr:row>
      <xdr:rowOff>0</xdr:rowOff>
    </xdr:from>
    <xdr:ext cx="76200" cy="361950"/>
    <xdr:sp macro="" textlink="">
      <xdr:nvSpPr>
        <xdr:cNvPr id="985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174</xdr:col>
      <xdr:colOff>0</xdr:colOff>
      <xdr:row>30</xdr:row>
      <xdr:rowOff>0</xdr:rowOff>
    </xdr:from>
    <xdr:ext cx="76200" cy="361950"/>
    <xdr:sp macro="" textlink="">
      <xdr:nvSpPr>
        <xdr:cNvPr id="985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174</xdr:col>
      <xdr:colOff>0</xdr:colOff>
      <xdr:row>30</xdr:row>
      <xdr:rowOff>0</xdr:rowOff>
    </xdr:from>
    <xdr:ext cx="76200" cy="409575"/>
    <xdr:sp macro="" textlink="">
      <xdr:nvSpPr>
        <xdr:cNvPr id="985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174</xdr:col>
      <xdr:colOff>0</xdr:colOff>
      <xdr:row>30</xdr:row>
      <xdr:rowOff>0</xdr:rowOff>
    </xdr:from>
    <xdr:ext cx="76200" cy="361950"/>
    <xdr:sp macro="" textlink="">
      <xdr:nvSpPr>
        <xdr:cNvPr id="985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174</xdr:col>
      <xdr:colOff>0</xdr:colOff>
      <xdr:row>30</xdr:row>
      <xdr:rowOff>0</xdr:rowOff>
    </xdr:from>
    <xdr:ext cx="76200" cy="361950"/>
    <xdr:sp macro="" textlink="">
      <xdr:nvSpPr>
        <xdr:cNvPr id="986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175</xdr:col>
      <xdr:colOff>0</xdr:colOff>
      <xdr:row>30</xdr:row>
      <xdr:rowOff>0</xdr:rowOff>
    </xdr:from>
    <xdr:ext cx="76200" cy="409575"/>
    <xdr:sp macro="" textlink="">
      <xdr:nvSpPr>
        <xdr:cNvPr id="986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175</xdr:col>
      <xdr:colOff>0</xdr:colOff>
      <xdr:row>30</xdr:row>
      <xdr:rowOff>0</xdr:rowOff>
    </xdr:from>
    <xdr:ext cx="76200" cy="361950"/>
    <xdr:sp macro="" textlink="">
      <xdr:nvSpPr>
        <xdr:cNvPr id="986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175</xdr:col>
      <xdr:colOff>0</xdr:colOff>
      <xdr:row>30</xdr:row>
      <xdr:rowOff>0</xdr:rowOff>
    </xdr:from>
    <xdr:ext cx="76200" cy="361950"/>
    <xdr:sp macro="" textlink="">
      <xdr:nvSpPr>
        <xdr:cNvPr id="986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175</xdr:col>
      <xdr:colOff>0</xdr:colOff>
      <xdr:row>30</xdr:row>
      <xdr:rowOff>0</xdr:rowOff>
    </xdr:from>
    <xdr:ext cx="76200" cy="409575"/>
    <xdr:sp macro="" textlink="">
      <xdr:nvSpPr>
        <xdr:cNvPr id="986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175</xdr:col>
      <xdr:colOff>0</xdr:colOff>
      <xdr:row>30</xdr:row>
      <xdr:rowOff>0</xdr:rowOff>
    </xdr:from>
    <xdr:ext cx="76200" cy="361950"/>
    <xdr:sp macro="" textlink="">
      <xdr:nvSpPr>
        <xdr:cNvPr id="986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175</xdr:col>
      <xdr:colOff>0</xdr:colOff>
      <xdr:row>30</xdr:row>
      <xdr:rowOff>0</xdr:rowOff>
    </xdr:from>
    <xdr:ext cx="76200" cy="361950"/>
    <xdr:sp macro="" textlink="">
      <xdr:nvSpPr>
        <xdr:cNvPr id="986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175</xdr:col>
      <xdr:colOff>0</xdr:colOff>
      <xdr:row>30</xdr:row>
      <xdr:rowOff>0</xdr:rowOff>
    </xdr:from>
    <xdr:ext cx="76200" cy="409575"/>
    <xdr:sp macro="" textlink="">
      <xdr:nvSpPr>
        <xdr:cNvPr id="986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175</xdr:col>
      <xdr:colOff>0</xdr:colOff>
      <xdr:row>30</xdr:row>
      <xdr:rowOff>0</xdr:rowOff>
    </xdr:from>
    <xdr:ext cx="76200" cy="361950"/>
    <xdr:sp macro="" textlink="">
      <xdr:nvSpPr>
        <xdr:cNvPr id="986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175</xdr:col>
      <xdr:colOff>0</xdr:colOff>
      <xdr:row>30</xdr:row>
      <xdr:rowOff>0</xdr:rowOff>
    </xdr:from>
    <xdr:ext cx="76200" cy="361950"/>
    <xdr:sp macro="" textlink="">
      <xdr:nvSpPr>
        <xdr:cNvPr id="986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175</xdr:col>
      <xdr:colOff>0</xdr:colOff>
      <xdr:row>30</xdr:row>
      <xdr:rowOff>0</xdr:rowOff>
    </xdr:from>
    <xdr:ext cx="76200" cy="409575"/>
    <xdr:sp macro="" textlink="">
      <xdr:nvSpPr>
        <xdr:cNvPr id="987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175</xdr:col>
      <xdr:colOff>0</xdr:colOff>
      <xdr:row>30</xdr:row>
      <xdr:rowOff>0</xdr:rowOff>
    </xdr:from>
    <xdr:ext cx="76200" cy="361950"/>
    <xdr:sp macro="" textlink="">
      <xdr:nvSpPr>
        <xdr:cNvPr id="987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175</xdr:col>
      <xdr:colOff>0</xdr:colOff>
      <xdr:row>30</xdr:row>
      <xdr:rowOff>0</xdr:rowOff>
    </xdr:from>
    <xdr:ext cx="76200" cy="361950"/>
    <xdr:sp macro="" textlink="">
      <xdr:nvSpPr>
        <xdr:cNvPr id="987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176</xdr:col>
      <xdr:colOff>0</xdr:colOff>
      <xdr:row>30</xdr:row>
      <xdr:rowOff>0</xdr:rowOff>
    </xdr:from>
    <xdr:ext cx="76200" cy="409575"/>
    <xdr:sp macro="" textlink="">
      <xdr:nvSpPr>
        <xdr:cNvPr id="987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176</xdr:col>
      <xdr:colOff>0</xdr:colOff>
      <xdr:row>30</xdr:row>
      <xdr:rowOff>0</xdr:rowOff>
    </xdr:from>
    <xdr:ext cx="76200" cy="361950"/>
    <xdr:sp macro="" textlink="">
      <xdr:nvSpPr>
        <xdr:cNvPr id="987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176</xdr:col>
      <xdr:colOff>0</xdr:colOff>
      <xdr:row>30</xdr:row>
      <xdr:rowOff>0</xdr:rowOff>
    </xdr:from>
    <xdr:ext cx="76200" cy="361950"/>
    <xdr:sp macro="" textlink="">
      <xdr:nvSpPr>
        <xdr:cNvPr id="987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176</xdr:col>
      <xdr:colOff>0</xdr:colOff>
      <xdr:row>30</xdr:row>
      <xdr:rowOff>0</xdr:rowOff>
    </xdr:from>
    <xdr:ext cx="76200" cy="409575"/>
    <xdr:sp macro="" textlink="">
      <xdr:nvSpPr>
        <xdr:cNvPr id="987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176</xdr:col>
      <xdr:colOff>0</xdr:colOff>
      <xdr:row>30</xdr:row>
      <xdr:rowOff>0</xdr:rowOff>
    </xdr:from>
    <xdr:ext cx="76200" cy="361950"/>
    <xdr:sp macro="" textlink="">
      <xdr:nvSpPr>
        <xdr:cNvPr id="987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176</xdr:col>
      <xdr:colOff>0</xdr:colOff>
      <xdr:row>30</xdr:row>
      <xdr:rowOff>0</xdr:rowOff>
    </xdr:from>
    <xdr:ext cx="76200" cy="361950"/>
    <xdr:sp macro="" textlink="">
      <xdr:nvSpPr>
        <xdr:cNvPr id="987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176</xdr:col>
      <xdr:colOff>0</xdr:colOff>
      <xdr:row>30</xdr:row>
      <xdr:rowOff>0</xdr:rowOff>
    </xdr:from>
    <xdr:ext cx="76200" cy="409575"/>
    <xdr:sp macro="" textlink="">
      <xdr:nvSpPr>
        <xdr:cNvPr id="987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176</xdr:col>
      <xdr:colOff>0</xdr:colOff>
      <xdr:row>30</xdr:row>
      <xdr:rowOff>0</xdr:rowOff>
    </xdr:from>
    <xdr:ext cx="76200" cy="361950"/>
    <xdr:sp macro="" textlink="">
      <xdr:nvSpPr>
        <xdr:cNvPr id="988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176</xdr:col>
      <xdr:colOff>0</xdr:colOff>
      <xdr:row>30</xdr:row>
      <xdr:rowOff>0</xdr:rowOff>
    </xdr:from>
    <xdr:ext cx="76200" cy="361950"/>
    <xdr:sp macro="" textlink="">
      <xdr:nvSpPr>
        <xdr:cNvPr id="988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176</xdr:col>
      <xdr:colOff>0</xdr:colOff>
      <xdr:row>30</xdr:row>
      <xdr:rowOff>0</xdr:rowOff>
    </xdr:from>
    <xdr:ext cx="76200" cy="409575"/>
    <xdr:sp macro="" textlink="">
      <xdr:nvSpPr>
        <xdr:cNvPr id="988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176</xdr:col>
      <xdr:colOff>0</xdr:colOff>
      <xdr:row>30</xdr:row>
      <xdr:rowOff>0</xdr:rowOff>
    </xdr:from>
    <xdr:ext cx="76200" cy="361950"/>
    <xdr:sp macro="" textlink="">
      <xdr:nvSpPr>
        <xdr:cNvPr id="988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176</xdr:col>
      <xdr:colOff>0</xdr:colOff>
      <xdr:row>30</xdr:row>
      <xdr:rowOff>0</xdr:rowOff>
    </xdr:from>
    <xdr:ext cx="76200" cy="361950"/>
    <xdr:sp macro="" textlink="">
      <xdr:nvSpPr>
        <xdr:cNvPr id="988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177</xdr:col>
      <xdr:colOff>0</xdr:colOff>
      <xdr:row>30</xdr:row>
      <xdr:rowOff>0</xdr:rowOff>
    </xdr:from>
    <xdr:ext cx="76200" cy="409575"/>
    <xdr:sp macro="" textlink="">
      <xdr:nvSpPr>
        <xdr:cNvPr id="988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177</xdr:col>
      <xdr:colOff>0</xdr:colOff>
      <xdr:row>30</xdr:row>
      <xdr:rowOff>0</xdr:rowOff>
    </xdr:from>
    <xdr:ext cx="76200" cy="361950"/>
    <xdr:sp macro="" textlink="">
      <xdr:nvSpPr>
        <xdr:cNvPr id="988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177</xdr:col>
      <xdr:colOff>0</xdr:colOff>
      <xdr:row>30</xdr:row>
      <xdr:rowOff>0</xdr:rowOff>
    </xdr:from>
    <xdr:ext cx="76200" cy="361950"/>
    <xdr:sp macro="" textlink="">
      <xdr:nvSpPr>
        <xdr:cNvPr id="988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177</xdr:col>
      <xdr:colOff>0</xdr:colOff>
      <xdr:row>30</xdr:row>
      <xdr:rowOff>0</xdr:rowOff>
    </xdr:from>
    <xdr:ext cx="76200" cy="409575"/>
    <xdr:sp macro="" textlink="">
      <xdr:nvSpPr>
        <xdr:cNvPr id="988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177</xdr:col>
      <xdr:colOff>0</xdr:colOff>
      <xdr:row>30</xdr:row>
      <xdr:rowOff>0</xdr:rowOff>
    </xdr:from>
    <xdr:ext cx="76200" cy="361950"/>
    <xdr:sp macro="" textlink="">
      <xdr:nvSpPr>
        <xdr:cNvPr id="988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177</xdr:col>
      <xdr:colOff>0</xdr:colOff>
      <xdr:row>30</xdr:row>
      <xdr:rowOff>0</xdr:rowOff>
    </xdr:from>
    <xdr:ext cx="76200" cy="361950"/>
    <xdr:sp macro="" textlink="">
      <xdr:nvSpPr>
        <xdr:cNvPr id="989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177</xdr:col>
      <xdr:colOff>0</xdr:colOff>
      <xdr:row>30</xdr:row>
      <xdr:rowOff>0</xdr:rowOff>
    </xdr:from>
    <xdr:ext cx="76200" cy="409575"/>
    <xdr:sp macro="" textlink="">
      <xdr:nvSpPr>
        <xdr:cNvPr id="989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177</xdr:col>
      <xdr:colOff>0</xdr:colOff>
      <xdr:row>30</xdr:row>
      <xdr:rowOff>0</xdr:rowOff>
    </xdr:from>
    <xdr:ext cx="76200" cy="361950"/>
    <xdr:sp macro="" textlink="">
      <xdr:nvSpPr>
        <xdr:cNvPr id="989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177</xdr:col>
      <xdr:colOff>0</xdr:colOff>
      <xdr:row>30</xdr:row>
      <xdr:rowOff>0</xdr:rowOff>
    </xdr:from>
    <xdr:ext cx="76200" cy="361950"/>
    <xdr:sp macro="" textlink="">
      <xdr:nvSpPr>
        <xdr:cNvPr id="989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177</xdr:col>
      <xdr:colOff>0</xdr:colOff>
      <xdr:row>30</xdr:row>
      <xdr:rowOff>0</xdr:rowOff>
    </xdr:from>
    <xdr:ext cx="76200" cy="409575"/>
    <xdr:sp macro="" textlink="">
      <xdr:nvSpPr>
        <xdr:cNvPr id="989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177</xdr:col>
      <xdr:colOff>0</xdr:colOff>
      <xdr:row>30</xdr:row>
      <xdr:rowOff>0</xdr:rowOff>
    </xdr:from>
    <xdr:ext cx="76200" cy="361950"/>
    <xdr:sp macro="" textlink="">
      <xdr:nvSpPr>
        <xdr:cNvPr id="989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177</xdr:col>
      <xdr:colOff>0</xdr:colOff>
      <xdr:row>30</xdr:row>
      <xdr:rowOff>0</xdr:rowOff>
    </xdr:from>
    <xdr:ext cx="76200" cy="361950"/>
    <xdr:sp macro="" textlink="">
      <xdr:nvSpPr>
        <xdr:cNvPr id="989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178</xdr:col>
      <xdr:colOff>0</xdr:colOff>
      <xdr:row>30</xdr:row>
      <xdr:rowOff>0</xdr:rowOff>
    </xdr:from>
    <xdr:ext cx="76200" cy="409575"/>
    <xdr:sp macro="" textlink="">
      <xdr:nvSpPr>
        <xdr:cNvPr id="989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178</xdr:col>
      <xdr:colOff>0</xdr:colOff>
      <xdr:row>30</xdr:row>
      <xdr:rowOff>0</xdr:rowOff>
    </xdr:from>
    <xdr:ext cx="76200" cy="361950"/>
    <xdr:sp macro="" textlink="">
      <xdr:nvSpPr>
        <xdr:cNvPr id="989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178</xdr:col>
      <xdr:colOff>0</xdr:colOff>
      <xdr:row>30</xdr:row>
      <xdr:rowOff>0</xdr:rowOff>
    </xdr:from>
    <xdr:ext cx="76200" cy="361950"/>
    <xdr:sp macro="" textlink="">
      <xdr:nvSpPr>
        <xdr:cNvPr id="989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178</xdr:col>
      <xdr:colOff>0</xdr:colOff>
      <xdr:row>30</xdr:row>
      <xdr:rowOff>0</xdr:rowOff>
    </xdr:from>
    <xdr:ext cx="76200" cy="409575"/>
    <xdr:sp macro="" textlink="">
      <xdr:nvSpPr>
        <xdr:cNvPr id="990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178</xdr:col>
      <xdr:colOff>0</xdr:colOff>
      <xdr:row>30</xdr:row>
      <xdr:rowOff>0</xdr:rowOff>
    </xdr:from>
    <xdr:ext cx="76200" cy="361950"/>
    <xdr:sp macro="" textlink="">
      <xdr:nvSpPr>
        <xdr:cNvPr id="990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178</xdr:col>
      <xdr:colOff>0</xdr:colOff>
      <xdr:row>30</xdr:row>
      <xdr:rowOff>0</xdr:rowOff>
    </xdr:from>
    <xdr:ext cx="76200" cy="361950"/>
    <xdr:sp macro="" textlink="">
      <xdr:nvSpPr>
        <xdr:cNvPr id="990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178</xdr:col>
      <xdr:colOff>0</xdr:colOff>
      <xdr:row>30</xdr:row>
      <xdr:rowOff>0</xdr:rowOff>
    </xdr:from>
    <xdr:ext cx="76200" cy="409575"/>
    <xdr:sp macro="" textlink="">
      <xdr:nvSpPr>
        <xdr:cNvPr id="990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178</xdr:col>
      <xdr:colOff>0</xdr:colOff>
      <xdr:row>30</xdr:row>
      <xdr:rowOff>0</xdr:rowOff>
    </xdr:from>
    <xdr:ext cx="76200" cy="361950"/>
    <xdr:sp macro="" textlink="">
      <xdr:nvSpPr>
        <xdr:cNvPr id="990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178</xdr:col>
      <xdr:colOff>0</xdr:colOff>
      <xdr:row>30</xdr:row>
      <xdr:rowOff>0</xdr:rowOff>
    </xdr:from>
    <xdr:ext cx="76200" cy="361950"/>
    <xdr:sp macro="" textlink="">
      <xdr:nvSpPr>
        <xdr:cNvPr id="990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178</xdr:col>
      <xdr:colOff>0</xdr:colOff>
      <xdr:row>30</xdr:row>
      <xdr:rowOff>0</xdr:rowOff>
    </xdr:from>
    <xdr:ext cx="76200" cy="409575"/>
    <xdr:sp macro="" textlink="">
      <xdr:nvSpPr>
        <xdr:cNvPr id="990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178</xdr:col>
      <xdr:colOff>0</xdr:colOff>
      <xdr:row>30</xdr:row>
      <xdr:rowOff>0</xdr:rowOff>
    </xdr:from>
    <xdr:ext cx="76200" cy="361950"/>
    <xdr:sp macro="" textlink="">
      <xdr:nvSpPr>
        <xdr:cNvPr id="990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178</xdr:col>
      <xdr:colOff>0</xdr:colOff>
      <xdr:row>30</xdr:row>
      <xdr:rowOff>0</xdr:rowOff>
    </xdr:from>
    <xdr:ext cx="76200" cy="361950"/>
    <xdr:sp macro="" textlink="">
      <xdr:nvSpPr>
        <xdr:cNvPr id="990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179</xdr:col>
      <xdr:colOff>0</xdr:colOff>
      <xdr:row>30</xdr:row>
      <xdr:rowOff>0</xdr:rowOff>
    </xdr:from>
    <xdr:ext cx="76200" cy="409575"/>
    <xdr:sp macro="" textlink="">
      <xdr:nvSpPr>
        <xdr:cNvPr id="990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179</xdr:col>
      <xdr:colOff>0</xdr:colOff>
      <xdr:row>30</xdr:row>
      <xdr:rowOff>0</xdr:rowOff>
    </xdr:from>
    <xdr:ext cx="76200" cy="361950"/>
    <xdr:sp macro="" textlink="">
      <xdr:nvSpPr>
        <xdr:cNvPr id="991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179</xdr:col>
      <xdr:colOff>0</xdr:colOff>
      <xdr:row>30</xdr:row>
      <xdr:rowOff>0</xdr:rowOff>
    </xdr:from>
    <xdr:ext cx="76200" cy="361950"/>
    <xdr:sp macro="" textlink="">
      <xdr:nvSpPr>
        <xdr:cNvPr id="991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179</xdr:col>
      <xdr:colOff>0</xdr:colOff>
      <xdr:row>30</xdr:row>
      <xdr:rowOff>0</xdr:rowOff>
    </xdr:from>
    <xdr:ext cx="76200" cy="409575"/>
    <xdr:sp macro="" textlink="">
      <xdr:nvSpPr>
        <xdr:cNvPr id="991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179</xdr:col>
      <xdr:colOff>0</xdr:colOff>
      <xdr:row>30</xdr:row>
      <xdr:rowOff>0</xdr:rowOff>
    </xdr:from>
    <xdr:ext cx="76200" cy="361950"/>
    <xdr:sp macro="" textlink="">
      <xdr:nvSpPr>
        <xdr:cNvPr id="991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179</xdr:col>
      <xdr:colOff>0</xdr:colOff>
      <xdr:row>30</xdr:row>
      <xdr:rowOff>0</xdr:rowOff>
    </xdr:from>
    <xdr:ext cx="76200" cy="361950"/>
    <xdr:sp macro="" textlink="">
      <xdr:nvSpPr>
        <xdr:cNvPr id="991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179</xdr:col>
      <xdr:colOff>0</xdr:colOff>
      <xdr:row>30</xdr:row>
      <xdr:rowOff>0</xdr:rowOff>
    </xdr:from>
    <xdr:ext cx="76200" cy="409575"/>
    <xdr:sp macro="" textlink="">
      <xdr:nvSpPr>
        <xdr:cNvPr id="991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179</xdr:col>
      <xdr:colOff>0</xdr:colOff>
      <xdr:row>30</xdr:row>
      <xdr:rowOff>0</xdr:rowOff>
    </xdr:from>
    <xdr:ext cx="76200" cy="361950"/>
    <xdr:sp macro="" textlink="">
      <xdr:nvSpPr>
        <xdr:cNvPr id="991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179</xdr:col>
      <xdr:colOff>0</xdr:colOff>
      <xdr:row>30</xdr:row>
      <xdr:rowOff>0</xdr:rowOff>
    </xdr:from>
    <xdr:ext cx="76200" cy="361950"/>
    <xdr:sp macro="" textlink="">
      <xdr:nvSpPr>
        <xdr:cNvPr id="991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179</xdr:col>
      <xdr:colOff>0</xdr:colOff>
      <xdr:row>30</xdr:row>
      <xdr:rowOff>0</xdr:rowOff>
    </xdr:from>
    <xdr:ext cx="76200" cy="409575"/>
    <xdr:sp macro="" textlink="">
      <xdr:nvSpPr>
        <xdr:cNvPr id="991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179</xdr:col>
      <xdr:colOff>0</xdr:colOff>
      <xdr:row>30</xdr:row>
      <xdr:rowOff>0</xdr:rowOff>
    </xdr:from>
    <xdr:ext cx="76200" cy="361950"/>
    <xdr:sp macro="" textlink="">
      <xdr:nvSpPr>
        <xdr:cNvPr id="991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179</xdr:col>
      <xdr:colOff>0</xdr:colOff>
      <xdr:row>30</xdr:row>
      <xdr:rowOff>0</xdr:rowOff>
    </xdr:from>
    <xdr:ext cx="76200" cy="361950"/>
    <xdr:sp macro="" textlink="">
      <xdr:nvSpPr>
        <xdr:cNvPr id="992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180</xdr:col>
      <xdr:colOff>0</xdr:colOff>
      <xdr:row>30</xdr:row>
      <xdr:rowOff>0</xdr:rowOff>
    </xdr:from>
    <xdr:ext cx="76200" cy="409575"/>
    <xdr:sp macro="" textlink="">
      <xdr:nvSpPr>
        <xdr:cNvPr id="992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180</xdr:col>
      <xdr:colOff>0</xdr:colOff>
      <xdr:row>30</xdr:row>
      <xdr:rowOff>0</xdr:rowOff>
    </xdr:from>
    <xdr:ext cx="76200" cy="361950"/>
    <xdr:sp macro="" textlink="">
      <xdr:nvSpPr>
        <xdr:cNvPr id="992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180</xdr:col>
      <xdr:colOff>0</xdr:colOff>
      <xdr:row>30</xdr:row>
      <xdr:rowOff>0</xdr:rowOff>
    </xdr:from>
    <xdr:ext cx="76200" cy="361950"/>
    <xdr:sp macro="" textlink="">
      <xdr:nvSpPr>
        <xdr:cNvPr id="992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180</xdr:col>
      <xdr:colOff>0</xdr:colOff>
      <xdr:row>30</xdr:row>
      <xdr:rowOff>0</xdr:rowOff>
    </xdr:from>
    <xdr:ext cx="76200" cy="409575"/>
    <xdr:sp macro="" textlink="">
      <xdr:nvSpPr>
        <xdr:cNvPr id="992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180</xdr:col>
      <xdr:colOff>0</xdr:colOff>
      <xdr:row>30</xdr:row>
      <xdr:rowOff>0</xdr:rowOff>
    </xdr:from>
    <xdr:ext cx="76200" cy="361950"/>
    <xdr:sp macro="" textlink="">
      <xdr:nvSpPr>
        <xdr:cNvPr id="992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180</xdr:col>
      <xdr:colOff>0</xdr:colOff>
      <xdr:row>30</xdr:row>
      <xdr:rowOff>0</xdr:rowOff>
    </xdr:from>
    <xdr:ext cx="76200" cy="361950"/>
    <xdr:sp macro="" textlink="">
      <xdr:nvSpPr>
        <xdr:cNvPr id="992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180</xdr:col>
      <xdr:colOff>0</xdr:colOff>
      <xdr:row>30</xdr:row>
      <xdr:rowOff>0</xdr:rowOff>
    </xdr:from>
    <xdr:ext cx="76200" cy="409575"/>
    <xdr:sp macro="" textlink="">
      <xdr:nvSpPr>
        <xdr:cNvPr id="992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180</xdr:col>
      <xdr:colOff>0</xdr:colOff>
      <xdr:row>30</xdr:row>
      <xdr:rowOff>0</xdr:rowOff>
    </xdr:from>
    <xdr:ext cx="76200" cy="361950"/>
    <xdr:sp macro="" textlink="">
      <xdr:nvSpPr>
        <xdr:cNvPr id="992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180</xdr:col>
      <xdr:colOff>0</xdr:colOff>
      <xdr:row>30</xdr:row>
      <xdr:rowOff>0</xdr:rowOff>
    </xdr:from>
    <xdr:ext cx="76200" cy="361950"/>
    <xdr:sp macro="" textlink="">
      <xdr:nvSpPr>
        <xdr:cNvPr id="992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180</xdr:col>
      <xdr:colOff>0</xdr:colOff>
      <xdr:row>30</xdr:row>
      <xdr:rowOff>0</xdr:rowOff>
    </xdr:from>
    <xdr:ext cx="76200" cy="409575"/>
    <xdr:sp macro="" textlink="">
      <xdr:nvSpPr>
        <xdr:cNvPr id="993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180</xdr:col>
      <xdr:colOff>0</xdr:colOff>
      <xdr:row>30</xdr:row>
      <xdr:rowOff>0</xdr:rowOff>
    </xdr:from>
    <xdr:ext cx="76200" cy="361950"/>
    <xdr:sp macro="" textlink="">
      <xdr:nvSpPr>
        <xdr:cNvPr id="993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180</xdr:col>
      <xdr:colOff>0</xdr:colOff>
      <xdr:row>30</xdr:row>
      <xdr:rowOff>0</xdr:rowOff>
    </xdr:from>
    <xdr:ext cx="76200" cy="361950"/>
    <xdr:sp macro="" textlink="">
      <xdr:nvSpPr>
        <xdr:cNvPr id="993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181</xdr:col>
      <xdr:colOff>0</xdr:colOff>
      <xdr:row>30</xdr:row>
      <xdr:rowOff>0</xdr:rowOff>
    </xdr:from>
    <xdr:ext cx="76200" cy="409575"/>
    <xdr:sp macro="" textlink="">
      <xdr:nvSpPr>
        <xdr:cNvPr id="993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181</xdr:col>
      <xdr:colOff>0</xdr:colOff>
      <xdr:row>30</xdr:row>
      <xdr:rowOff>0</xdr:rowOff>
    </xdr:from>
    <xdr:ext cx="76200" cy="361950"/>
    <xdr:sp macro="" textlink="">
      <xdr:nvSpPr>
        <xdr:cNvPr id="993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181</xdr:col>
      <xdr:colOff>0</xdr:colOff>
      <xdr:row>30</xdr:row>
      <xdr:rowOff>0</xdr:rowOff>
    </xdr:from>
    <xdr:ext cx="76200" cy="361950"/>
    <xdr:sp macro="" textlink="">
      <xdr:nvSpPr>
        <xdr:cNvPr id="993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181</xdr:col>
      <xdr:colOff>0</xdr:colOff>
      <xdr:row>30</xdr:row>
      <xdr:rowOff>0</xdr:rowOff>
    </xdr:from>
    <xdr:ext cx="76200" cy="409575"/>
    <xdr:sp macro="" textlink="">
      <xdr:nvSpPr>
        <xdr:cNvPr id="993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181</xdr:col>
      <xdr:colOff>0</xdr:colOff>
      <xdr:row>30</xdr:row>
      <xdr:rowOff>0</xdr:rowOff>
    </xdr:from>
    <xdr:ext cx="76200" cy="361950"/>
    <xdr:sp macro="" textlink="">
      <xdr:nvSpPr>
        <xdr:cNvPr id="993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181</xdr:col>
      <xdr:colOff>0</xdr:colOff>
      <xdr:row>30</xdr:row>
      <xdr:rowOff>0</xdr:rowOff>
    </xdr:from>
    <xdr:ext cx="76200" cy="361950"/>
    <xdr:sp macro="" textlink="">
      <xdr:nvSpPr>
        <xdr:cNvPr id="993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181</xdr:col>
      <xdr:colOff>0</xdr:colOff>
      <xdr:row>30</xdr:row>
      <xdr:rowOff>0</xdr:rowOff>
    </xdr:from>
    <xdr:ext cx="76200" cy="409575"/>
    <xdr:sp macro="" textlink="">
      <xdr:nvSpPr>
        <xdr:cNvPr id="993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181</xdr:col>
      <xdr:colOff>0</xdr:colOff>
      <xdr:row>30</xdr:row>
      <xdr:rowOff>0</xdr:rowOff>
    </xdr:from>
    <xdr:ext cx="76200" cy="361950"/>
    <xdr:sp macro="" textlink="">
      <xdr:nvSpPr>
        <xdr:cNvPr id="994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181</xdr:col>
      <xdr:colOff>0</xdr:colOff>
      <xdr:row>30</xdr:row>
      <xdr:rowOff>0</xdr:rowOff>
    </xdr:from>
    <xdr:ext cx="76200" cy="361950"/>
    <xdr:sp macro="" textlink="">
      <xdr:nvSpPr>
        <xdr:cNvPr id="994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181</xdr:col>
      <xdr:colOff>0</xdr:colOff>
      <xdr:row>30</xdr:row>
      <xdr:rowOff>0</xdr:rowOff>
    </xdr:from>
    <xdr:ext cx="76200" cy="409575"/>
    <xdr:sp macro="" textlink="">
      <xdr:nvSpPr>
        <xdr:cNvPr id="994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181</xdr:col>
      <xdr:colOff>0</xdr:colOff>
      <xdr:row>30</xdr:row>
      <xdr:rowOff>0</xdr:rowOff>
    </xdr:from>
    <xdr:ext cx="76200" cy="361950"/>
    <xdr:sp macro="" textlink="">
      <xdr:nvSpPr>
        <xdr:cNvPr id="994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181</xdr:col>
      <xdr:colOff>0</xdr:colOff>
      <xdr:row>30</xdr:row>
      <xdr:rowOff>0</xdr:rowOff>
    </xdr:from>
    <xdr:ext cx="76200" cy="361950"/>
    <xdr:sp macro="" textlink="">
      <xdr:nvSpPr>
        <xdr:cNvPr id="994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182</xdr:col>
      <xdr:colOff>0</xdr:colOff>
      <xdr:row>30</xdr:row>
      <xdr:rowOff>0</xdr:rowOff>
    </xdr:from>
    <xdr:ext cx="76200" cy="409575"/>
    <xdr:sp macro="" textlink="">
      <xdr:nvSpPr>
        <xdr:cNvPr id="994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182</xdr:col>
      <xdr:colOff>0</xdr:colOff>
      <xdr:row>30</xdr:row>
      <xdr:rowOff>0</xdr:rowOff>
    </xdr:from>
    <xdr:ext cx="76200" cy="361950"/>
    <xdr:sp macro="" textlink="">
      <xdr:nvSpPr>
        <xdr:cNvPr id="994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182</xdr:col>
      <xdr:colOff>0</xdr:colOff>
      <xdr:row>30</xdr:row>
      <xdr:rowOff>0</xdr:rowOff>
    </xdr:from>
    <xdr:ext cx="76200" cy="361950"/>
    <xdr:sp macro="" textlink="">
      <xdr:nvSpPr>
        <xdr:cNvPr id="994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182</xdr:col>
      <xdr:colOff>0</xdr:colOff>
      <xdr:row>30</xdr:row>
      <xdr:rowOff>0</xdr:rowOff>
    </xdr:from>
    <xdr:ext cx="76200" cy="409575"/>
    <xdr:sp macro="" textlink="">
      <xdr:nvSpPr>
        <xdr:cNvPr id="994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182</xdr:col>
      <xdr:colOff>0</xdr:colOff>
      <xdr:row>30</xdr:row>
      <xdr:rowOff>0</xdr:rowOff>
    </xdr:from>
    <xdr:ext cx="76200" cy="361950"/>
    <xdr:sp macro="" textlink="">
      <xdr:nvSpPr>
        <xdr:cNvPr id="994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182</xdr:col>
      <xdr:colOff>0</xdr:colOff>
      <xdr:row>30</xdr:row>
      <xdr:rowOff>0</xdr:rowOff>
    </xdr:from>
    <xdr:ext cx="76200" cy="361950"/>
    <xdr:sp macro="" textlink="">
      <xdr:nvSpPr>
        <xdr:cNvPr id="995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182</xdr:col>
      <xdr:colOff>0</xdr:colOff>
      <xdr:row>30</xdr:row>
      <xdr:rowOff>0</xdr:rowOff>
    </xdr:from>
    <xdr:ext cx="76200" cy="409575"/>
    <xdr:sp macro="" textlink="">
      <xdr:nvSpPr>
        <xdr:cNvPr id="995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182</xdr:col>
      <xdr:colOff>0</xdr:colOff>
      <xdr:row>30</xdr:row>
      <xdr:rowOff>0</xdr:rowOff>
    </xdr:from>
    <xdr:ext cx="76200" cy="361950"/>
    <xdr:sp macro="" textlink="">
      <xdr:nvSpPr>
        <xdr:cNvPr id="995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182</xdr:col>
      <xdr:colOff>0</xdr:colOff>
      <xdr:row>30</xdr:row>
      <xdr:rowOff>0</xdr:rowOff>
    </xdr:from>
    <xdr:ext cx="76200" cy="361950"/>
    <xdr:sp macro="" textlink="">
      <xdr:nvSpPr>
        <xdr:cNvPr id="995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182</xdr:col>
      <xdr:colOff>0</xdr:colOff>
      <xdr:row>30</xdr:row>
      <xdr:rowOff>0</xdr:rowOff>
    </xdr:from>
    <xdr:ext cx="76200" cy="409575"/>
    <xdr:sp macro="" textlink="">
      <xdr:nvSpPr>
        <xdr:cNvPr id="995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182</xdr:col>
      <xdr:colOff>0</xdr:colOff>
      <xdr:row>30</xdr:row>
      <xdr:rowOff>0</xdr:rowOff>
    </xdr:from>
    <xdr:ext cx="76200" cy="361950"/>
    <xdr:sp macro="" textlink="">
      <xdr:nvSpPr>
        <xdr:cNvPr id="995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182</xdr:col>
      <xdr:colOff>0</xdr:colOff>
      <xdr:row>30</xdr:row>
      <xdr:rowOff>0</xdr:rowOff>
    </xdr:from>
    <xdr:ext cx="76200" cy="361950"/>
    <xdr:sp macro="" textlink="">
      <xdr:nvSpPr>
        <xdr:cNvPr id="995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183</xdr:col>
      <xdr:colOff>0</xdr:colOff>
      <xdr:row>30</xdr:row>
      <xdr:rowOff>0</xdr:rowOff>
    </xdr:from>
    <xdr:ext cx="76200" cy="409575"/>
    <xdr:sp macro="" textlink="">
      <xdr:nvSpPr>
        <xdr:cNvPr id="995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183</xdr:col>
      <xdr:colOff>0</xdr:colOff>
      <xdr:row>30</xdr:row>
      <xdr:rowOff>0</xdr:rowOff>
    </xdr:from>
    <xdr:ext cx="76200" cy="361950"/>
    <xdr:sp macro="" textlink="">
      <xdr:nvSpPr>
        <xdr:cNvPr id="995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183</xdr:col>
      <xdr:colOff>0</xdr:colOff>
      <xdr:row>30</xdr:row>
      <xdr:rowOff>0</xdr:rowOff>
    </xdr:from>
    <xdr:ext cx="76200" cy="361950"/>
    <xdr:sp macro="" textlink="">
      <xdr:nvSpPr>
        <xdr:cNvPr id="995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183</xdr:col>
      <xdr:colOff>0</xdr:colOff>
      <xdr:row>30</xdr:row>
      <xdr:rowOff>0</xdr:rowOff>
    </xdr:from>
    <xdr:ext cx="76200" cy="409575"/>
    <xdr:sp macro="" textlink="">
      <xdr:nvSpPr>
        <xdr:cNvPr id="996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183</xdr:col>
      <xdr:colOff>0</xdr:colOff>
      <xdr:row>30</xdr:row>
      <xdr:rowOff>0</xdr:rowOff>
    </xdr:from>
    <xdr:ext cx="76200" cy="361950"/>
    <xdr:sp macro="" textlink="">
      <xdr:nvSpPr>
        <xdr:cNvPr id="996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183</xdr:col>
      <xdr:colOff>0</xdr:colOff>
      <xdr:row>30</xdr:row>
      <xdr:rowOff>0</xdr:rowOff>
    </xdr:from>
    <xdr:ext cx="76200" cy="361950"/>
    <xdr:sp macro="" textlink="">
      <xdr:nvSpPr>
        <xdr:cNvPr id="996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183</xdr:col>
      <xdr:colOff>0</xdr:colOff>
      <xdr:row>30</xdr:row>
      <xdr:rowOff>0</xdr:rowOff>
    </xdr:from>
    <xdr:ext cx="76200" cy="409575"/>
    <xdr:sp macro="" textlink="">
      <xdr:nvSpPr>
        <xdr:cNvPr id="996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183</xdr:col>
      <xdr:colOff>0</xdr:colOff>
      <xdr:row>30</xdr:row>
      <xdr:rowOff>0</xdr:rowOff>
    </xdr:from>
    <xdr:ext cx="76200" cy="361950"/>
    <xdr:sp macro="" textlink="">
      <xdr:nvSpPr>
        <xdr:cNvPr id="996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183</xdr:col>
      <xdr:colOff>0</xdr:colOff>
      <xdr:row>30</xdr:row>
      <xdr:rowOff>0</xdr:rowOff>
    </xdr:from>
    <xdr:ext cx="76200" cy="361950"/>
    <xdr:sp macro="" textlink="">
      <xdr:nvSpPr>
        <xdr:cNvPr id="996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183</xdr:col>
      <xdr:colOff>0</xdr:colOff>
      <xdr:row>30</xdr:row>
      <xdr:rowOff>0</xdr:rowOff>
    </xdr:from>
    <xdr:ext cx="76200" cy="409575"/>
    <xdr:sp macro="" textlink="">
      <xdr:nvSpPr>
        <xdr:cNvPr id="996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183</xdr:col>
      <xdr:colOff>0</xdr:colOff>
      <xdr:row>30</xdr:row>
      <xdr:rowOff>0</xdr:rowOff>
    </xdr:from>
    <xdr:ext cx="76200" cy="361950"/>
    <xdr:sp macro="" textlink="">
      <xdr:nvSpPr>
        <xdr:cNvPr id="996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183</xdr:col>
      <xdr:colOff>0</xdr:colOff>
      <xdr:row>30</xdr:row>
      <xdr:rowOff>0</xdr:rowOff>
    </xdr:from>
    <xdr:ext cx="76200" cy="361950"/>
    <xdr:sp macro="" textlink="">
      <xdr:nvSpPr>
        <xdr:cNvPr id="996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184</xdr:col>
      <xdr:colOff>0</xdr:colOff>
      <xdr:row>30</xdr:row>
      <xdr:rowOff>0</xdr:rowOff>
    </xdr:from>
    <xdr:ext cx="76200" cy="409575"/>
    <xdr:sp macro="" textlink="">
      <xdr:nvSpPr>
        <xdr:cNvPr id="996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184</xdr:col>
      <xdr:colOff>0</xdr:colOff>
      <xdr:row>30</xdr:row>
      <xdr:rowOff>0</xdr:rowOff>
    </xdr:from>
    <xdr:ext cx="76200" cy="361950"/>
    <xdr:sp macro="" textlink="">
      <xdr:nvSpPr>
        <xdr:cNvPr id="997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184</xdr:col>
      <xdr:colOff>0</xdr:colOff>
      <xdr:row>30</xdr:row>
      <xdr:rowOff>0</xdr:rowOff>
    </xdr:from>
    <xdr:ext cx="76200" cy="361950"/>
    <xdr:sp macro="" textlink="">
      <xdr:nvSpPr>
        <xdr:cNvPr id="997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184</xdr:col>
      <xdr:colOff>0</xdr:colOff>
      <xdr:row>30</xdr:row>
      <xdr:rowOff>0</xdr:rowOff>
    </xdr:from>
    <xdr:ext cx="76200" cy="409575"/>
    <xdr:sp macro="" textlink="">
      <xdr:nvSpPr>
        <xdr:cNvPr id="997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184</xdr:col>
      <xdr:colOff>0</xdr:colOff>
      <xdr:row>30</xdr:row>
      <xdr:rowOff>0</xdr:rowOff>
    </xdr:from>
    <xdr:ext cx="76200" cy="361950"/>
    <xdr:sp macro="" textlink="">
      <xdr:nvSpPr>
        <xdr:cNvPr id="997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184</xdr:col>
      <xdr:colOff>0</xdr:colOff>
      <xdr:row>30</xdr:row>
      <xdr:rowOff>0</xdr:rowOff>
    </xdr:from>
    <xdr:ext cx="76200" cy="361950"/>
    <xdr:sp macro="" textlink="">
      <xdr:nvSpPr>
        <xdr:cNvPr id="997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184</xdr:col>
      <xdr:colOff>0</xdr:colOff>
      <xdr:row>30</xdr:row>
      <xdr:rowOff>0</xdr:rowOff>
    </xdr:from>
    <xdr:ext cx="76200" cy="409575"/>
    <xdr:sp macro="" textlink="">
      <xdr:nvSpPr>
        <xdr:cNvPr id="997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184</xdr:col>
      <xdr:colOff>0</xdr:colOff>
      <xdr:row>30</xdr:row>
      <xdr:rowOff>0</xdr:rowOff>
    </xdr:from>
    <xdr:ext cx="76200" cy="361950"/>
    <xdr:sp macro="" textlink="">
      <xdr:nvSpPr>
        <xdr:cNvPr id="997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184</xdr:col>
      <xdr:colOff>0</xdr:colOff>
      <xdr:row>30</xdr:row>
      <xdr:rowOff>0</xdr:rowOff>
    </xdr:from>
    <xdr:ext cx="76200" cy="361950"/>
    <xdr:sp macro="" textlink="">
      <xdr:nvSpPr>
        <xdr:cNvPr id="997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184</xdr:col>
      <xdr:colOff>0</xdr:colOff>
      <xdr:row>30</xdr:row>
      <xdr:rowOff>0</xdr:rowOff>
    </xdr:from>
    <xdr:ext cx="76200" cy="409575"/>
    <xdr:sp macro="" textlink="">
      <xdr:nvSpPr>
        <xdr:cNvPr id="997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184</xdr:col>
      <xdr:colOff>0</xdr:colOff>
      <xdr:row>30</xdr:row>
      <xdr:rowOff>0</xdr:rowOff>
    </xdr:from>
    <xdr:ext cx="76200" cy="361950"/>
    <xdr:sp macro="" textlink="">
      <xdr:nvSpPr>
        <xdr:cNvPr id="997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184</xdr:col>
      <xdr:colOff>0</xdr:colOff>
      <xdr:row>30</xdr:row>
      <xdr:rowOff>0</xdr:rowOff>
    </xdr:from>
    <xdr:ext cx="76200" cy="361950"/>
    <xdr:sp macro="" textlink="">
      <xdr:nvSpPr>
        <xdr:cNvPr id="998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185</xdr:col>
      <xdr:colOff>0</xdr:colOff>
      <xdr:row>30</xdr:row>
      <xdr:rowOff>0</xdr:rowOff>
    </xdr:from>
    <xdr:ext cx="76200" cy="409575"/>
    <xdr:sp macro="" textlink="">
      <xdr:nvSpPr>
        <xdr:cNvPr id="998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185</xdr:col>
      <xdr:colOff>0</xdr:colOff>
      <xdr:row>30</xdr:row>
      <xdr:rowOff>0</xdr:rowOff>
    </xdr:from>
    <xdr:ext cx="76200" cy="361950"/>
    <xdr:sp macro="" textlink="">
      <xdr:nvSpPr>
        <xdr:cNvPr id="998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185</xdr:col>
      <xdr:colOff>0</xdr:colOff>
      <xdr:row>30</xdr:row>
      <xdr:rowOff>0</xdr:rowOff>
    </xdr:from>
    <xdr:ext cx="76200" cy="361950"/>
    <xdr:sp macro="" textlink="">
      <xdr:nvSpPr>
        <xdr:cNvPr id="998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185</xdr:col>
      <xdr:colOff>0</xdr:colOff>
      <xdr:row>30</xdr:row>
      <xdr:rowOff>0</xdr:rowOff>
    </xdr:from>
    <xdr:ext cx="76200" cy="409575"/>
    <xdr:sp macro="" textlink="">
      <xdr:nvSpPr>
        <xdr:cNvPr id="998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185</xdr:col>
      <xdr:colOff>0</xdr:colOff>
      <xdr:row>30</xdr:row>
      <xdr:rowOff>0</xdr:rowOff>
    </xdr:from>
    <xdr:ext cx="76200" cy="361950"/>
    <xdr:sp macro="" textlink="">
      <xdr:nvSpPr>
        <xdr:cNvPr id="998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185</xdr:col>
      <xdr:colOff>0</xdr:colOff>
      <xdr:row>30</xdr:row>
      <xdr:rowOff>0</xdr:rowOff>
    </xdr:from>
    <xdr:ext cx="76200" cy="361950"/>
    <xdr:sp macro="" textlink="">
      <xdr:nvSpPr>
        <xdr:cNvPr id="998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185</xdr:col>
      <xdr:colOff>0</xdr:colOff>
      <xdr:row>30</xdr:row>
      <xdr:rowOff>0</xdr:rowOff>
    </xdr:from>
    <xdr:ext cx="76200" cy="409575"/>
    <xdr:sp macro="" textlink="">
      <xdr:nvSpPr>
        <xdr:cNvPr id="998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185</xdr:col>
      <xdr:colOff>0</xdr:colOff>
      <xdr:row>30</xdr:row>
      <xdr:rowOff>0</xdr:rowOff>
    </xdr:from>
    <xdr:ext cx="76200" cy="361950"/>
    <xdr:sp macro="" textlink="">
      <xdr:nvSpPr>
        <xdr:cNvPr id="998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185</xdr:col>
      <xdr:colOff>0</xdr:colOff>
      <xdr:row>30</xdr:row>
      <xdr:rowOff>0</xdr:rowOff>
    </xdr:from>
    <xdr:ext cx="76200" cy="361950"/>
    <xdr:sp macro="" textlink="">
      <xdr:nvSpPr>
        <xdr:cNvPr id="998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185</xdr:col>
      <xdr:colOff>0</xdr:colOff>
      <xdr:row>30</xdr:row>
      <xdr:rowOff>0</xdr:rowOff>
    </xdr:from>
    <xdr:ext cx="76200" cy="409575"/>
    <xdr:sp macro="" textlink="">
      <xdr:nvSpPr>
        <xdr:cNvPr id="999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185</xdr:col>
      <xdr:colOff>0</xdr:colOff>
      <xdr:row>30</xdr:row>
      <xdr:rowOff>0</xdr:rowOff>
    </xdr:from>
    <xdr:ext cx="76200" cy="361950"/>
    <xdr:sp macro="" textlink="">
      <xdr:nvSpPr>
        <xdr:cNvPr id="999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185</xdr:col>
      <xdr:colOff>0</xdr:colOff>
      <xdr:row>30</xdr:row>
      <xdr:rowOff>0</xdr:rowOff>
    </xdr:from>
    <xdr:ext cx="76200" cy="361950"/>
    <xdr:sp macro="" textlink="">
      <xdr:nvSpPr>
        <xdr:cNvPr id="999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186</xdr:col>
      <xdr:colOff>0</xdr:colOff>
      <xdr:row>30</xdr:row>
      <xdr:rowOff>0</xdr:rowOff>
    </xdr:from>
    <xdr:ext cx="76200" cy="409575"/>
    <xdr:sp macro="" textlink="">
      <xdr:nvSpPr>
        <xdr:cNvPr id="999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186</xdr:col>
      <xdr:colOff>0</xdr:colOff>
      <xdr:row>30</xdr:row>
      <xdr:rowOff>0</xdr:rowOff>
    </xdr:from>
    <xdr:ext cx="76200" cy="361950"/>
    <xdr:sp macro="" textlink="">
      <xdr:nvSpPr>
        <xdr:cNvPr id="999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186</xdr:col>
      <xdr:colOff>0</xdr:colOff>
      <xdr:row>30</xdr:row>
      <xdr:rowOff>0</xdr:rowOff>
    </xdr:from>
    <xdr:ext cx="76200" cy="361950"/>
    <xdr:sp macro="" textlink="">
      <xdr:nvSpPr>
        <xdr:cNvPr id="999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186</xdr:col>
      <xdr:colOff>0</xdr:colOff>
      <xdr:row>30</xdr:row>
      <xdr:rowOff>0</xdr:rowOff>
    </xdr:from>
    <xdr:ext cx="76200" cy="409575"/>
    <xdr:sp macro="" textlink="">
      <xdr:nvSpPr>
        <xdr:cNvPr id="999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186</xdr:col>
      <xdr:colOff>0</xdr:colOff>
      <xdr:row>30</xdr:row>
      <xdr:rowOff>0</xdr:rowOff>
    </xdr:from>
    <xdr:ext cx="76200" cy="361950"/>
    <xdr:sp macro="" textlink="">
      <xdr:nvSpPr>
        <xdr:cNvPr id="999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186</xdr:col>
      <xdr:colOff>0</xdr:colOff>
      <xdr:row>30</xdr:row>
      <xdr:rowOff>0</xdr:rowOff>
    </xdr:from>
    <xdr:ext cx="76200" cy="361950"/>
    <xdr:sp macro="" textlink="">
      <xdr:nvSpPr>
        <xdr:cNvPr id="999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186</xdr:col>
      <xdr:colOff>0</xdr:colOff>
      <xdr:row>30</xdr:row>
      <xdr:rowOff>0</xdr:rowOff>
    </xdr:from>
    <xdr:ext cx="76200" cy="409575"/>
    <xdr:sp macro="" textlink="">
      <xdr:nvSpPr>
        <xdr:cNvPr id="999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186</xdr:col>
      <xdr:colOff>0</xdr:colOff>
      <xdr:row>30</xdr:row>
      <xdr:rowOff>0</xdr:rowOff>
    </xdr:from>
    <xdr:ext cx="76200" cy="361950"/>
    <xdr:sp macro="" textlink="">
      <xdr:nvSpPr>
        <xdr:cNvPr id="1000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186</xdr:col>
      <xdr:colOff>0</xdr:colOff>
      <xdr:row>30</xdr:row>
      <xdr:rowOff>0</xdr:rowOff>
    </xdr:from>
    <xdr:ext cx="76200" cy="361950"/>
    <xdr:sp macro="" textlink="">
      <xdr:nvSpPr>
        <xdr:cNvPr id="1000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186</xdr:col>
      <xdr:colOff>0</xdr:colOff>
      <xdr:row>30</xdr:row>
      <xdr:rowOff>0</xdr:rowOff>
    </xdr:from>
    <xdr:ext cx="76200" cy="409575"/>
    <xdr:sp macro="" textlink="">
      <xdr:nvSpPr>
        <xdr:cNvPr id="1000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186</xdr:col>
      <xdr:colOff>0</xdr:colOff>
      <xdr:row>30</xdr:row>
      <xdr:rowOff>0</xdr:rowOff>
    </xdr:from>
    <xdr:ext cx="76200" cy="361950"/>
    <xdr:sp macro="" textlink="">
      <xdr:nvSpPr>
        <xdr:cNvPr id="1000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186</xdr:col>
      <xdr:colOff>0</xdr:colOff>
      <xdr:row>30</xdr:row>
      <xdr:rowOff>0</xdr:rowOff>
    </xdr:from>
    <xdr:ext cx="76200" cy="361950"/>
    <xdr:sp macro="" textlink="">
      <xdr:nvSpPr>
        <xdr:cNvPr id="1000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187</xdr:col>
      <xdr:colOff>0</xdr:colOff>
      <xdr:row>30</xdr:row>
      <xdr:rowOff>0</xdr:rowOff>
    </xdr:from>
    <xdr:ext cx="76200" cy="409575"/>
    <xdr:sp macro="" textlink="">
      <xdr:nvSpPr>
        <xdr:cNvPr id="1000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187</xdr:col>
      <xdr:colOff>0</xdr:colOff>
      <xdr:row>30</xdr:row>
      <xdr:rowOff>0</xdr:rowOff>
    </xdr:from>
    <xdr:ext cx="76200" cy="361950"/>
    <xdr:sp macro="" textlink="">
      <xdr:nvSpPr>
        <xdr:cNvPr id="1000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187</xdr:col>
      <xdr:colOff>0</xdr:colOff>
      <xdr:row>30</xdr:row>
      <xdr:rowOff>0</xdr:rowOff>
    </xdr:from>
    <xdr:ext cx="76200" cy="361950"/>
    <xdr:sp macro="" textlink="">
      <xdr:nvSpPr>
        <xdr:cNvPr id="1000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187</xdr:col>
      <xdr:colOff>0</xdr:colOff>
      <xdr:row>30</xdr:row>
      <xdr:rowOff>0</xdr:rowOff>
    </xdr:from>
    <xdr:ext cx="76200" cy="409575"/>
    <xdr:sp macro="" textlink="">
      <xdr:nvSpPr>
        <xdr:cNvPr id="1000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187</xdr:col>
      <xdr:colOff>0</xdr:colOff>
      <xdr:row>30</xdr:row>
      <xdr:rowOff>0</xdr:rowOff>
    </xdr:from>
    <xdr:ext cx="76200" cy="361950"/>
    <xdr:sp macro="" textlink="">
      <xdr:nvSpPr>
        <xdr:cNvPr id="1000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187</xdr:col>
      <xdr:colOff>0</xdr:colOff>
      <xdr:row>30</xdr:row>
      <xdr:rowOff>0</xdr:rowOff>
    </xdr:from>
    <xdr:ext cx="76200" cy="361950"/>
    <xdr:sp macro="" textlink="">
      <xdr:nvSpPr>
        <xdr:cNvPr id="1001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187</xdr:col>
      <xdr:colOff>0</xdr:colOff>
      <xdr:row>30</xdr:row>
      <xdr:rowOff>0</xdr:rowOff>
    </xdr:from>
    <xdr:ext cx="76200" cy="409575"/>
    <xdr:sp macro="" textlink="">
      <xdr:nvSpPr>
        <xdr:cNvPr id="1001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187</xdr:col>
      <xdr:colOff>0</xdr:colOff>
      <xdr:row>30</xdr:row>
      <xdr:rowOff>0</xdr:rowOff>
    </xdr:from>
    <xdr:ext cx="76200" cy="361950"/>
    <xdr:sp macro="" textlink="">
      <xdr:nvSpPr>
        <xdr:cNvPr id="1001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187</xdr:col>
      <xdr:colOff>0</xdr:colOff>
      <xdr:row>30</xdr:row>
      <xdr:rowOff>0</xdr:rowOff>
    </xdr:from>
    <xdr:ext cx="76200" cy="361950"/>
    <xdr:sp macro="" textlink="">
      <xdr:nvSpPr>
        <xdr:cNvPr id="1001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187</xdr:col>
      <xdr:colOff>0</xdr:colOff>
      <xdr:row>30</xdr:row>
      <xdr:rowOff>0</xdr:rowOff>
    </xdr:from>
    <xdr:ext cx="76200" cy="409575"/>
    <xdr:sp macro="" textlink="">
      <xdr:nvSpPr>
        <xdr:cNvPr id="1001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187</xdr:col>
      <xdr:colOff>0</xdr:colOff>
      <xdr:row>30</xdr:row>
      <xdr:rowOff>0</xdr:rowOff>
    </xdr:from>
    <xdr:ext cx="76200" cy="361950"/>
    <xdr:sp macro="" textlink="">
      <xdr:nvSpPr>
        <xdr:cNvPr id="1001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187</xdr:col>
      <xdr:colOff>0</xdr:colOff>
      <xdr:row>30</xdr:row>
      <xdr:rowOff>0</xdr:rowOff>
    </xdr:from>
    <xdr:ext cx="76200" cy="361950"/>
    <xdr:sp macro="" textlink="">
      <xdr:nvSpPr>
        <xdr:cNvPr id="1001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188</xdr:col>
      <xdr:colOff>0</xdr:colOff>
      <xdr:row>30</xdr:row>
      <xdr:rowOff>0</xdr:rowOff>
    </xdr:from>
    <xdr:ext cx="76200" cy="409575"/>
    <xdr:sp macro="" textlink="">
      <xdr:nvSpPr>
        <xdr:cNvPr id="1001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188</xdr:col>
      <xdr:colOff>0</xdr:colOff>
      <xdr:row>30</xdr:row>
      <xdr:rowOff>0</xdr:rowOff>
    </xdr:from>
    <xdr:ext cx="76200" cy="361950"/>
    <xdr:sp macro="" textlink="">
      <xdr:nvSpPr>
        <xdr:cNvPr id="1001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188</xdr:col>
      <xdr:colOff>0</xdr:colOff>
      <xdr:row>30</xdr:row>
      <xdr:rowOff>0</xdr:rowOff>
    </xdr:from>
    <xdr:ext cx="76200" cy="361950"/>
    <xdr:sp macro="" textlink="">
      <xdr:nvSpPr>
        <xdr:cNvPr id="1001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188</xdr:col>
      <xdr:colOff>0</xdr:colOff>
      <xdr:row>30</xdr:row>
      <xdr:rowOff>0</xdr:rowOff>
    </xdr:from>
    <xdr:ext cx="76200" cy="409575"/>
    <xdr:sp macro="" textlink="">
      <xdr:nvSpPr>
        <xdr:cNvPr id="1002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188</xdr:col>
      <xdr:colOff>0</xdr:colOff>
      <xdr:row>30</xdr:row>
      <xdr:rowOff>0</xdr:rowOff>
    </xdr:from>
    <xdr:ext cx="76200" cy="361950"/>
    <xdr:sp macro="" textlink="">
      <xdr:nvSpPr>
        <xdr:cNvPr id="1002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188</xdr:col>
      <xdr:colOff>0</xdr:colOff>
      <xdr:row>30</xdr:row>
      <xdr:rowOff>0</xdr:rowOff>
    </xdr:from>
    <xdr:ext cx="76200" cy="361950"/>
    <xdr:sp macro="" textlink="">
      <xdr:nvSpPr>
        <xdr:cNvPr id="1002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188</xdr:col>
      <xdr:colOff>0</xdr:colOff>
      <xdr:row>30</xdr:row>
      <xdr:rowOff>0</xdr:rowOff>
    </xdr:from>
    <xdr:ext cx="76200" cy="409575"/>
    <xdr:sp macro="" textlink="">
      <xdr:nvSpPr>
        <xdr:cNvPr id="1002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188</xdr:col>
      <xdr:colOff>0</xdr:colOff>
      <xdr:row>30</xdr:row>
      <xdr:rowOff>0</xdr:rowOff>
    </xdr:from>
    <xdr:ext cx="76200" cy="361950"/>
    <xdr:sp macro="" textlink="">
      <xdr:nvSpPr>
        <xdr:cNvPr id="1002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188</xdr:col>
      <xdr:colOff>0</xdr:colOff>
      <xdr:row>30</xdr:row>
      <xdr:rowOff>0</xdr:rowOff>
    </xdr:from>
    <xdr:ext cx="76200" cy="361950"/>
    <xdr:sp macro="" textlink="">
      <xdr:nvSpPr>
        <xdr:cNvPr id="1002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188</xdr:col>
      <xdr:colOff>0</xdr:colOff>
      <xdr:row>30</xdr:row>
      <xdr:rowOff>0</xdr:rowOff>
    </xdr:from>
    <xdr:ext cx="76200" cy="409575"/>
    <xdr:sp macro="" textlink="">
      <xdr:nvSpPr>
        <xdr:cNvPr id="1002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188</xdr:col>
      <xdr:colOff>0</xdr:colOff>
      <xdr:row>30</xdr:row>
      <xdr:rowOff>0</xdr:rowOff>
    </xdr:from>
    <xdr:ext cx="76200" cy="361950"/>
    <xdr:sp macro="" textlink="">
      <xdr:nvSpPr>
        <xdr:cNvPr id="1002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188</xdr:col>
      <xdr:colOff>0</xdr:colOff>
      <xdr:row>30</xdr:row>
      <xdr:rowOff>0</xdr:rowOff>
    </xdr:from>
    <xdr:ext cx="76200" cy="361950"/>
    <xdr:sp macro="" textlink="">
      <xdr:nvSpPr>
        <xdr:cNvPr id="1002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189</xdr:col>
      <xdr:colOff>0</xdr:colOff>
      <xdr:row>30</xdr:row>
      <xdr:rowOff>0</xdr:rowOff>
    </xdr:from>
    <xdr:ext cx="76200" cy="409575"/>
    <xdr:sp macro="" textlink="">
      <xdr:nvSpPr>
        <xdr:cNvPr id="1002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189</xdr:col>
      <xdr:colOff>0</xdr:colOff>
      <xdr:row>30</xdr:row>
      <xdr:rowOff>0</xdr:rowOff>
    </xdr:from>
    <xdr:ext cx="76200" cy="361950"/>
    <xdr:sp macro="" textlink="">
      <xdr:nvSpPr>
        <xdr:cNvPr id="1003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189</xdr:col>
      <xdr:colOff>0</xdr:colOff>
      <xdr:row>30</xdr:row>
      <xdr:rowOff>0</xdr:rowOff>
    </xdr:from>
    <xdr:ext cx="76200" cy="361950"/>
    <xdr:sp macro="" textlink="">
      <xdr:nvSpPr>
        <xdr:cNvPr id="1003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189</xdr:col>
      <xdr:colOff>0</xdr:colOff>
      <xdr:row>30</xdr:row>
      <xdr:rowOff>0</xdr:rowOff>
    </xdr:from>
    <xdr:ext cx="76200" cy="409575"/>
    <xdr:sp macro="" textlink="">
      <xdr:nvSpPr>
        <xdr:cNvPr id="1003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189</xdr:col>
      <xdr:colOff>0</xdr:colOff>
      <xdr:row>30</xdr:row>
      <xdr:rowOff>0</xdr:rowOff>
    </xdr:from>
    <xdr:ext cx="76200" cy="361950"/>
    <xdr:sp macro="" textlink="">
      <xdr:nvSpPr>
        <xdr:cNvPr id="1003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189</xdr:col>
      <xdr:colOff>0</xdr:colOff>
      <xdr:row>30</xdr:row>
      <xdr:rowOff>0</xdr:rowOff>
    </xdr:from>
    <xdr:ext cx="76200" cy="361950"/>
    <xdr:sp macro="" textlink="">
      <xdr:nvSpPr>
        <xdr:cNvPr id="1003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189</xdr:col>
      <xdr:colOff>0</xdr:colOff>
      <xdr:row>30</xdr:row>
      <xdr:rowOff>0</xdr:rowOff>
    </xdr:from>
    <xdr:ext cx="76200" cy="409575"/>
    <xdr:sp macro="" textlink="">
      <xdr:nvSpPr>
        <xdr:cNvPr id="1003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189</xdr:col>
      <xdr:colOff>0</xdr:colOff>
      <xdr:row>30</xdr:row>
      <xdr:rowOff>0</xdr:rowOff>
    </xdr:from>
    <xdr:ext cx="76200" cy="361950"/>
    <xdr:sp macro="" textlink="">
      <xdr:nvSpPr>
        <xdr:cNvPr id="1003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189</xdr:col>
      <xdr:colOff>0</xdr:colOff>
      <xdr:row>30</xdr:row>
      <xdr:rowOff>0</xdr:rowOff>
    </xdr:from>
    <xdr:ext cx="76200" cy="361950"/>
    <xdr:sp macro="" textlink="">
      <xdr:nvSpPr>
        <xdr:cNvPr id="1003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189</xdr:col>
      <xdr:colOff>0</xdr:colOff>
      <xdr:row>30</xdr:row>
      <xdr:rowOff>0</xdr:rowOff>
    </xdr:from>
    <xdr:ext cx="76200" cy="409575"/>
    <xdr:sp macro="" textlink="">
      <xdr:nvSpPr>
        <xdr:cNvPr id="1003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189</xdr:col>
      <xdr:colOff>0</xdr:colOff>
      <xdr:row>30</xdr:row>
      <xdr:rowOff>0</xdr:rowOff>
    </xdr:from>
    <xdr:ext cx="76200" cy="361950"/>
    <xdr:sp macro="" textlink="">
      <xdr:nvSpPr>
        <xdr:cNvPr id="1003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189</xdr:col>
      <xdr:colOff>0</xdr:colOff>
      <xdr:row>30</xdr:row>
      <xdr:rowOff>0</xdr:rowOff>
    </xdr:from>
    <xdr:ext cx="76200" cy="361950"/>
    <xdr:sp macro="" textlink="">
      <xdr:nvSpPr>
        <xdr:cNvPr id="1004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190</xdr:col>
      <xdr:colOff>0</xdr:colOff>
      <xdr:row>30</xdr:row>
      <xdr:rowOff>0</xdr:rowOff>
    </xdr:from>
    <xdr:ext cx="76200" cy="409575"/>
    <xdr:sp macro="" textlink="">
      <xdr:nvSpPr>
        <xdr:cNvPr id="1004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190</xdr:col>
      <xdr:colOff>0</xdr:colOff>
      <xdr:row>30</xdr:row>
      <xdr:rowOff>0</xdr:rowOff>
    </xdr:from>
    <xdr:ext cx="76200" cy="361950"/>
    <xdr:sp macro="" textlink="">
      <xdr:nvSpPr>
        <xdr:cNvPr id="1004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190</xdr:col>
      <xdr:colOff>0</xdr:colOff>
      <xdr:row>30</xdr:row>
      <xdr:rowOff>0</xdr:rowOff>
    </xdr:from>
    <xdr:ext cx="76200" cy="361950"/>
    <xdr:sp macro="" textlink="">
      <xdr:nvSpPr>
        <xdr:cNvPr id="1004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190</xdr:col>
      <xdr:colOff>0</xdr:colOff>
      <xdr:row>30</xdr:row>
      <xdr:rowOff>0</xdr:rowOff>
    </xdr:from>
    <xdr:ext cx="76200" cy="409575"/>
    <xdr:sp macro="" textlink="">
      <xdr:nvSpPr>
        <xdr:cNvPr id="1004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190</xdr:col>
      <xdr:colOff>0</xdr:colOff>
      <xdr:row>30</xdr:row>
      <xdr:rowOff>0</xdr:rowOff>
    </xdr:from>
    <xdr:ext cx="76200" cy="361950"/>
    <xdr:sp macro="" textlink="">
      <xdr:nvSpPr>
        <xdr:cNvPr id="1004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190</xdr:col>
      <xdr:colOff>0</xdr:colOff>
      <xdr:row>30</xdr:row>
      <xdr:rowOff>0</xdr:rowOff>
    </xdr:from>
    <xdr:ext cx="76200" cy="361950"/>
    <xdr:sp macro="" textlink="">
      <xdr:nvSpPr>
        <xdr:cNvPr id="1004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190</xdr:col>
      <xdr:colOff>0</xdr:colOff>
      <xdr:row>30</xdr:row>
      <xdr:rowOff>0</xdr:rowOff>
    </xdr:from>
    <xdr:ext cx="76200" cy="409575"/>
    <xdr:sp macro="" textlink="">
      <xdr:nvSpPr>
        <xdr:cNvPr id="1004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190</xdr:col>
      <xdr:colOff>0</xdr:colOff>
      <xdr:row>30</xdr:row>
      <xdr:rowOff>0</xdr:rowOff>
    </xdr:from>
    <xdr:ext cx="76200" cy="361950"/>
    <xdr:sp macro="" textlink="">
      <xdr:nvSpPr>
        <xdr:cNvPr id="1004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190</xdr:col>
      <xdr:colOff>0</xdr:colOff>
      <xdr:row>30</xdr:row>
      <xdr:rowOff>0</xdr:rowOff>
    </xdr:from>
    <xdr:ext cx="76200" cy="361950"/>
    <xdr:sp macro="" textlink="">
      <xdr:nvSpPr>
        <xdr:cNvPr id="1004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190</xdr:col>
      <xdr:colOff>0</xdr:colOff>
      <xdr:row>30</xdr:row>
      <xdr:rowOff>0</xdr:rowOff>
    </xdr:from>
    <xdr:ext cx="76200" cy="409575"/>
    <xdr:sp macro="" textlink="">
      <xdr:nvSpPr>
        <xdr:cNvPr id="1005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190</xdr:col>
      <xdr:colOff>0</xdr:colOff>
      <xdr:row>30</xdr:row>
      <xdr:rowOff>0</xdr:rowOff>
    </xdr:from>
    <xdr:ext cx="76200" cy="361950"/>
    <xdr:sp macro="" textlink="">
      <xdr:nvSpPr>
        <xdr:cNvPr id="1005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190</xdr:col>
      <xdr:colOff>0</xdr:colOff>
      <xdr:row>30</xdr:row>
      <xdr:rowOff>0</xdr:rowOff>
    </xdr:from>
    <xdr:ext cx="76200" cy="361950"/>
    <xdr:sp macro="" textlink="">
      <xdr:nvSpPr>
        <xdr:cNvPr id="1005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191</xdr:col>
      <xdr:colOff>0</xdr:colOff>
      <xdr:row>30</xdr:row>
      <xdr:rowOff>0</xdr:rowOff>
    </xdr:from>
    <xdr:ext cx="76200" cy="409575"/>
    <xdr:sp macro="" textlink="">
      <xdr:nvSpPr>
        <xdr:cNvPr id="1005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191</xdr:col>
      <xdr:colOff>0</xdr:colOff>
      <xdr:row>30</xdr:row>
      <xdr:rowOff>0</xdr:rowOff>
    </xdr:from>
    <xdr:ext cx="76200" cy="361950"/>
    <xdr:sp macro="" textlink="">
      <xdr:nvSpPr>
        <xdr:cNvPr id="1005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191</xdr:col>
      <xdr:colOff>0</xdr:colOff>
      <xdr:row>30</xdr:row>
      <xdr:rowOff>0</xdr:rowOff>
    </xdr:from>
    <xdr:ext cx="76200" cy="361950"/>
    <xdr:sp macro="" textlink="">
      <xdr:nvSpPr>
        <xdr:cNvPr id="1005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191</xdr:col>
      <xdr:colOff>0</xdr:colOff>
      <xdr:row>30</xdr:row>
      <xdr:rowOff>0</xdr:rowOff>
    </xdr:from>
    <xdr:ext cx="76200" cy="409575"/>
    <xdr:sp macro="" textlink="">
      <xdr:nvSpPr>
        <xdr:cNvPr id="1005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191</xdr:col>
      <xdr:colOff>0</xdr:colOff>
      <xdr:row>30</xdr:row>
      <xdr:rowOff>0</xdr:rowOff>
    </xdr:from>
    <xdr:ext cx="76200" cy="361950"/>
    <xdr:sp macro="" textlink="">
      <xdr:nvSpPr>
        <xdr:cNvPr id="1005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191</xdr:col>
      <xdr:colOff>0</xdr:colOff>
      <xdr:row>30</xdr:row>
      <xdr:rowOff>0</xdr:rowOff>
    </xdr:from>
    <xdr:ext cx="76200" cy="361950"/>
    <xdr:sp macro="" textlink="">
      <xdr:nvSpPr>
        <xdr:cNvPr id="1005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191</xdr:col>
      <xdr:colOff>0</xdr:colOff>
      <xdr:row>30</xdr:row>
      <xdr:rowOff>0</xdr:rowOff>
    </xdr:from>
    <xdr:ext cx="76200" cy="409575"/>
    <xdr:sp macro="" textlink="">
      <xdr:nvSpPr>
        <xdr:cNvPr id="1005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191</xdr:col>
      <xdr:colOff>0</xdr:colOff>
      <xdr:row>30</xdr:row>
      <xdr:rowOff>0</xdr:rowOff>
    </xdr:from>
    <xdr:ext cx="76200" cy="361950"/>
    <xdr:sp macro="" textlink="">
      <xdr:nvSpPr>
        <xdr:cNvPr id="1006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191</xdr:col>
      <xdr:colOff>0</xdr:colOff>
      <xdr:row>30</xdr:row>
      <xdr:rowOff>0</xdr:rowOff>
    </xdr:from>
    <xdr:ext cx="76200" cy="361950"/>
    <xdr:sp macro="" textlink="">
      <xdr:nvSpPr>
        <xdr:cNvPr id="1006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191</xdr:col>
      <xdr:colOff>0</xdr:colOff>
      <xdr:row>30</xdr:row>
      <xdr:rowOff>0</xdr:rowOff>
    </xdr:from>
    <xdr:ext cx="76200" cy="409575"/>
    <xdr:sp macro="" textlink="">
      <xdr:nvSpPr>
        <xdr:cNvPr id="1006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191</xdr:col>
      <xdr:colOff>0</xdr:colOff>
      <xdr:row>30</xdr:row>
      <xdr:rowOff>0</xdr:rowOff>
    </xdr:from>
    <xdr:ext cx="76200" cy="361950"/>
    <xdr:sp macro="" textlink="">
      <xdr:nvSpPr>
        <xdr:cNvPr id="1006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191</xdr:col>
      <xdr:colOff>0</xdr:colOff>
      <xdr:row>30</xdr:row>
      <xdr:rowOff>0</xdr:rowOff>
    </xdr:from>
    <xdr:ext cx="76200" cy="361950"/>
    <xdr:sp macro="" textlink="">
      <xdr:nvSpPr>
        <xdr:cNvPr id="1006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192</xdr:col>
      <xdr:colOff>0</xdr:colOff>
      <xdr:row>30</xdr:row>
      <xdr:rowOff>0</xdr:rowOff>
    </xdr:from>
    <xdr:ext cx="76200" cy="409575"/>
    <xdr:sp macro="" textlink="">
      <xdr:nvSpPr>
        <xdr:cNvPr id="1006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192</xdr:col>
      <xdr:colOff>0</xdr:colOff>
      <xdr:row>30</xdr:row>
      <xdr:rowOff>0</xdr:rowOff>
    </xdr:from>
    <xdr:ext cx="76200" cy="361950"/>
    <xdr:sp macro="" textlink="">
      <xdr:nvSpPr>
        <xdr:cNvPr id="1006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192</xdr:col>
      <xdr:colOff>0</xdr:colOff>
      <xdr:row>30</xdr:row>
      <xdr:rowOff>0</xdr:rowOff>
    </xdr:from>
    <xdr:ext cx="76200" cy="361950"/>
    <xdr:sp macro="" textlink="">
      <xdr:nvSpPr>
        <xdr:cNvPr id="1006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192</xdr:col>
      <xdr:colOff>0</xdr:colOff>
      <xdr:row>30</xdr:row>
      <xdr:rowOff>0</xdr:rowOff>
    </xdr:from>
    <xdr:ext cx="76200" cy="409575"/>
    <xdr:sp macro="" textlink="">
      <xdr:nvSpPr>
        <xdr:cNvPr id="1006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192</xdr:col>
      <xdr:colOff>0</xdr:colOff>
      <xdr:row>30</xdr:row>
      <xdr:rowOff>0</xdr:rowOff>
    </xdr:from>
    <xdr:ext cx="76200" cy="361950"/>
    <xdr:sp macro="" textlink="">
      <xdr:nvSpPr>
        <xdr:cNvPr id="1006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192</xdr:col>
      <xdr:colOff>0</xdr:colOff>
      <xdr:row>30</xdr:row>
      <xdr:rowOff>0</xdr:rowOff>
    </xdr:from>
    <xdr:ext cx="76200" cy="361950"/>
    <xdr:sp macro="" textlink="">
      <xdr:nvSpPr>
        <xdr:cNvPr id="1007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192</xdr:col>
      <xdr:colOff>0</xdr:colOff>
      <xdr:row>30</xdr:row>
      <xdr:rowOff>0</xdr:rowOff>
    </xdr:from>
    <xdr:ext cx="76200" cy="409575"/>
    <xdr:sp macro="" textlink="">
      <xdr:nvSpPr>
        <xdr:cNvPr id="1007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192</xdr:col>
      <xdr:colOff>0</xdr:colOff>
      <xdr:row>30</xdr:row>
      <xdr:rowOff>0</xdr:rowOff>
    </xdr:from>
    <xdr:ext cx="76200" cy="361950"/>
    <xdr:sp macro="" textlink="">
      <xdr:nvSpPr>
        <xdr:cNvPr id="1007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192</xdr:col>
      <xdr:colOff>0</xdr:colOff>
      <xdr:row>30</xdr:row>
      <xdr:rowOff>0</xdr:rowOff>
    </xdr:from>
    <xdr:ext cx="76200" cy="361950"/>
    <xdr:sp macro="" textlink="">
      <xdr:nvSpPr>
        <xdr:cNvPr id="1007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192</xdr:col>
      <xdr:colOff>0</xdr:colOff>
      <xdr:row>30</xdr:row>
      <xdr:rowOff>0</xdr:rowOff>
    </xdr:from>
    <xdr:ext cx="76200" cy="409575"/>
    <xdr:sp macro="" textlink="">
      <xdr:nvSpPr>
        <xdr:cNvPr id="1007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192</xdr:col>
      <xdr:colOff>0</xdr:colOff>
      <xdr:row>30</xdr:row>
      <xdr:rowOff>0</xdr:rowOff>
    </xdr:from>
    <xdr:ext cx="76200" cy="361950"/>
    <xdr:sp macro="" textlink="">
      <xdr:nvSpPr>
        <xdr:cNvPr id="1007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192</xdr:col>
      <xdr:colOff>0</xdr:colOff>
      <xdr:row>30</xdr:row>
      <xdr:rowOff>0</xdr:rowOff>
    </xdr:from>
    <xdr:ext cx="76200" cy="361950"/>
    <xdr:sp macro="" textlink="">
      <xdr:nvSpPr>
        <xdr:cNvPr id="1007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193</xdr:col>
      <xdr:colOff>0</xdr:colOff>
      <xdr:row>30</xdr:row>
      <xdr:rowOff>0</xdr:rowOff>
    </xdr:from>
    <xdr:ext cx="76200" cy="409575"/>
    <xdr:sp macro="" textlink="">
      <xdr:nvSpPr>
        <xdr:cNvPr id="1007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193</xdr:col>
      <xdr:colOff>0</xdr:colOff>
      <xdr:row>30</xdr:row>
      <xdr:rowOff>0</xdr:rowOff>
    </xdr:from>
    <xdr:ext cx="76200" cy="361950"/>
    <xdr:sp macro="" textlink="">
      <xdr:nvSpPr>
        <xdr:cNvPr id="1007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193</xdr:col>
      <xdr:colOff>0</xdr:colOff>
      <xdr:row>30</xdr:row>
      <xdr:rowOff>0</xdr:rowOff>
    </xdr:from>
    <xdr:ext cx="76200" cy="361950"/>
    <xdr:sp macro="" textlink="">
      <xdr:nvSpPr>
        <xdr:cNvPr id="1007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193</xdr:col>
      <xdr:colOff>0</xdr:colOff>
      <xdr:row>30</xdr:row>
      <xdr:rowOff>0</xdr:rowOff>
    </xdr:from>
    <xdr:ext cx="76200" cy="409575"/>
    <xdr:sp macro="" textlink="">
      <xdr:nvSpPr>
        <xdr:cNvPr id="1008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193</xdr:col>
      <xdr:colOff>0</xdr:colOff>
      <xdr:row>30</xdr:row>
      <xdr:rowOff>0</xdr:rowOff>
    </xdr:from>
    <xdr:ext cx="76200" cy="361950"/>
    <xdr:sp macro="" textlink="">
      <xdr:nvSpPr>
        <xdr:cNvPr id="1008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193</xdr:col>
      <xdr:colOff>0</xdr:colOff>
      <xdr:row>30</xdr:row>
      <xdr:rowOff>0</xdr:rowOff>
    </xdr:from>
    <xdr:ext cx="76200" cy="361950"/>
    <xdr:sp macro="" textlink="">
      <xdr:nvSpPr>
        <xdr:cNvPr id="1008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193</xdr:col>
      <xdr:colOff>0</xdr:colOff>
      <xdr:row>30</xdr:row>
      <xdr:rowOff>0</xdr:rowOff>
    </xdr:from>
    <xdr:ext cx="76200" cy="409575"/>
    <xdr:sp macro="" textlink="">
      <xdr:nvSpPr>
        <xdr:cNvPr id="1008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193</xdr:col>
      <xdr:colOff>0</xdr:colOff>
      <xdr:row>30</xdr:row>
      <xdr:rowOff>0</xdr:rowOff>
    </xdr:from>
    <xdr:ext cx="76200" cy="361950"/>
    <xdr:sp macro="" textlink="">
      <xdr:nvSpPr>
        <xdr:cNvPr id="1008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193</xdr:col>
      <xdr:colOff>0</xdr:colOff>
      <xdr:row>30</xdr:row>
      <xdr:rowOff>0</xdr:rowOff>
    </xdr:from>
    <xdr:ext cx="76200" cy="361950"/>
    <xdr:sp macro="" textlink="">
      <xdr:nvSpPr>
        <xdr:cNvPr id="1008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193</xdr:col>
      <xdr:colOff>0</xdr:colOff>
      <xdr:row>30</xdr:row>
      <xdr:rowOff>0</xdr:rowOff>
    </xdr:from>
    <xdr:ext cx="76200" cy="409575"/>
    <xdr:sp macro="" textlink="">
      <xdr:nvSpPr>
        <xdr:cNvPr id="1008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193</xdr:col>
      <xdr:colOff>0</xdr:colOff>
      <xdr:row>30</xdr:row>
      <xdr:rowOff>0</xdr:rowOff>
    </xdr:from>
    <xdr:ext cx="76200" cy="361950"/>
    <xdr:sp macro="" textlink="">
      <xdr:nvSpPr>
        <xdr:cNvPr id="1008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193</xdr:col>
      <xdr:colOff>0</xdr:colOff>
      <xdr:row>30</xdr:row>
      <xdr:rowOff>0</xdr:rowOff>
    </xdr:from>
    <xdr:ext cx="76200" cy="361950"/>
    <xdr:sp macro="" textlink="">
      <xdr:nvSpPr>
        <xdr:cNvPr id="1008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194</xdr:col>
      <xdr:colOff>0</xdr:colOff>
      <xdr:row>30</xdr:row>
      <xdr:rowOff>0</xdr:rowOff>
    </xdr:from>
    <xdr:ext cx="76200" cy="409575"/>
    <xdr:sp macro="" textlink="">
      <xdr:nvSpPr>
        <xdr:cNvPr id="1008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194</xdr:col>
      <xdr:colOff>0</xdr:colOff>
      <xdr:row>30</xdr:row>
      <xdr:rowOff>0</xdr:rowOff>
    </xdr:from>
    <xdr:ext cx="76200" cy="361950"/>
    <xdr:sp macro="" textlink="">
      <xdr:nvSpPr>
        <xdr:cNvPr id="1009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194</xdr:col>
      <xdr:colOff>0</xdr:colOff>
      <xdr:row>30</xdr:row>
      <xdr:rowOff>0</xdr:rowOff>
    </xdr:from>
    <xdr:ext cx="76200" cy="361950"/>
    <xdr:sp macro="" textlink="">
      <xdr:nvSpPr>
        <xdr:cNvPr id="1009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194</xdr:col>
      <xdr:colOff>0</xdr:colOff>
      <xdr:row>30</xdr:row>
      <xdr:rowOff>0</xdr:rowOff>
    </xdr:from>
    <xdr:ext cx="76200" cy="409575"/>
    <xdr:sp macro="" textlink="">
      <xdr:nvSpPr>
        <xdr:cNvPr id="1009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194</xdr:col>
      <xdr:colOff>0</xdr:colOff>
      <xdr:row>30</xdr:row>
      <xdr:rowOff>0</xdr:rowOff>
    </xdr:from>
    <xdr:ext cx="76200" cy="361950"/>
    <xdr:sp macro="" textlink="">
      <xdr:nvSpPr>
        <xdr:cNvPr id="1009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194</xdr:col>
      <xdr:colOff>0</xdr:colOff>
      <xdr:row>30</xdr:row>
      <xdr:rowOff>0</xdr:rowOff>
    </xdr:from>
    <xdr:ext cx="76200" cy="361950"/>
    <xdr:sp macro="" textlink="">
      <xdr:nvSpPr>
        <xdr:cNvPr id="1009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194</xdr:col>
      <xdr:colOff>0</xdr:colOff>
      <xdr:row>30</xdr:row>
      <xdr:rowOff>0</xdr:rowOff>
    </xdr:from>
    <xdr:ext cx="76200" cy="409575"/>
    <xdr:sp macro="" textlink="">
      <xdr:nvSpPr>
        <xdr:cNvPr id="1009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194</xdr:col>
      <xdr:colOff>0</xdr:colOff>
      <xdr:row>30</xdr:row>
      <xdr:rowOff>0</xdr:rowOff>
    </xdr:from>
    <xdr:ext cx="76200" cy="361950"/>
    <xdr:sp macro="" textlink="">
      <xdr:nvSpPr>
        <xdr:cNvPr id="1009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194</xdr:col>
      <xdr:colOff>0</xdr:colOff>
      <xdr:row>30</xdr:row>
      <xdr:rowOff>0</xdr:rowOff>
    </xdr:from>
    <xdr:ext cx="76200" cy="361950"/>
    <xdr:sp macro="" textlink="">
      <xdr:nvSpPr>
        <xdr:cNvPr id="1009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194</xdr:col>
      <xdr:colOff>0</xdr:colOff>
      <xdr:row>30</xdr:row>
      <xdr:rowOff>0</xdr:rowOff>
    </xdr:from>
    <xdr:ext cx="76200" cy="409575"/>
    <xdr:sp macro="" textlink="">
      <xdr:nvSpPr>
        <xdr:cNvPr id="1009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194</xdr:col>
      <xdr:colOff>0</xdr:colOff>
      <xdr:row>30</xdr:row>
      <xdr:rowOff>0</xdr:rowOff>
    </xdr:from>
    <xdr:ext cx="76200" cy="361950"/>
    <xdr:sp macro="" textlink="">
      <xdr:nvSpPr>
        <xdr:cNvPr id="1009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194</xdr:col>
      <xdr:colOff>0</xdr:colOff>
      <xdr:row>30</xdr:row>
      <xdr:rowOff>0</xdr:rowOff>
    </xdr:from>
    <xdr:ext cx="76200" cy="361950"/>
    <xdr:sp macro="" textlink="">
      <xdr:nvSpPr>
        <xdr:cNvPr id="1010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195</xdr:col>
      <xdr:colOff>0</xdr:colOff>
      <xdr:row>30</xdr:row>
      <xdr:rowOff>0</xdr:rowOff>
    </xdr:from>
    <xdr:ext cx="76200" cy="409575"/>
    <xdr:sp macro="" textlink="">
      <xdr:nvSpPr>
        <xdr:cNvPr id="1010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195</xdr:col>
      <xdr:colOff>0</xdr:colOff>
      <xdr:row>30</xdr:row>
      <xdr:rowOff>0</xdr:rowOff>
    </xdr:from>
    <xdr:ext cx="76200" cy="361950"/>
    <xdr:sp macro="" textlink="">
      <xdr:nvSpPr>
        <xdr:cNvPr id="1010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195</xdr:col>
      <xdr:colOff>0</xdr:colOff>
      <xdr:row>30</xdr:row>
      <xdr:rowOff>0</xdr:rowOff>
    </xdr:from>
    <xdr:ext cx="76200" cy="361950"/>
    <xdr:sp macro="" textlink="">
      <xdr:nvSpPr>
        <xdr:cNvPr id="1010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195</xdr:col>
      <xdr:colOff>0</xdr:colOff>
      <xdr:row>30</xdr:row>
      <xdr:rowOff>0</xdr:rowOff>
    </xdr:from>
    <xdr:ext cx="76200" cy="409575"/>
    <xdr:sp macro="" textlink="">
      <xdr:nvSpPr>
        <xdr:cNvPr id="1010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195</xdr:col>
      <xdr:colOff>0</xdr:colOff>
      <xdr:row>30</xdr:row>
      <xdr:rowOff>0</xdr:rowOff>
    </xdr:from>
    <xdr:ext cx="76200" cy="361950"/>
    <xdr:sp macro="" textlink="">
      <xdr:nvSpPr>
        <xdr:cNvPr id="1010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195</xdr:col>
      <xdr:colOff>0</xdr:colOff>
      <xdr:row>30</xdr:row>
      <xdr:rowOff>0</xdr:rowOff>
    </xdr:from>
    <xdr:ext cx="76200" cy="361950"/>
    <xdr:sp macro="" textlink="">
      <xdr:nvSpPr>
        <xdr:cNvPr id="1010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195</xdr:col>
      <xdr:colOff>0</xdr:colOff>
      <xdr:row>30</xdr:row>
      <xdr:rowOff>0</xdr:rowOff>
    </xdr:from>
    <xdr:ext cx="76200" cy="409575"/>
    <xdr:sp macro="" textlink="">
      <xdr:nvSpPr>
        <xdr:cNvPr id="1010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195</xdr:col>
      <xdr:colOff>0</xdr:colOff>
      <xdr:row>30</xdr:row>
      <xdr:rowOff>0</xdr:rowOff>
    </xdr:from>
    <xdr:ext cx="76200" cy="361950"/>
    <xdr:sp macro="" textlink="">
      <xdr:nvSpPr>
        <xdr:cNvPr id="1010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195</xdr:col>
      <xdr:colOff>0</xdr:colOff>
      <xdr:row>30</xdr:row>
      <xdr:rowOff>0</xdr:rowOff>
    </xdr:from>
    <xdr:ext cx="76200" cy="361950"/>
    <xdr:sp macro="" textlink="">
      <xdr:nvSpPr>
        <xdr:cNvPr id="1010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195</xdr:col>
      <xdr:colOff>0</xdr:colOff>
      <xdr:row>30</xdr:row>
      <xdr:rowOff>0</xdr:rowOff>
    </xdr:from>
    <xdr:ext cx="76200" cy="409575"/>
    <xdr:sp macro="" textlink="">
      <xdr:nvSpPr>
        <xdr:cNvPr id="1011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195</xdr:col>
      <xdr:colOff>0</xdr:colOff>
      <xdr:row>30</xdr:row>
      <xdr:rowOff>0</xdr:rowOff>
    </xdr:from>
    <xdr:ext cx="76200" cy="361950"/>
    <xdr:sp macro="" textlink="">
      <xdr:nvSpPr>
        <xdr:cNvPr id="1011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195</xdr:col>
      <xdr:colOff>0</xdr:colOff>
      <xdr:row>30</xdr:row>
      <xdr:rowOff>0</xdr:rowOff>
    </xdr:from>
    <xdr:ext cx="76200" cy="361950"/>
    <xdr:sp macro="" textlink="">
      <xdr:nvSpPr>
        <xdr:cNvPr id="1011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196</xdr:col>
      <xdr:colOff>0</xdr:colOff>
      <xdr:row>30</xdr:row>
      <xdr:rowOff>0</xdr:rowOff>
    </xdr:from>
    <xdr:ext cx="76200" cy="409575"/>
    <xdr:sp macro="" textlink="">
      <xdr:nvSpPr>
        <xdr:cNvPr id="1011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196</xdr:col>
      <xdr:colOff>0</xdr:colOff>
      <xdr:row>30</xdr:row>
      <xdr:rowOff>0</xdr:rowOff>
    </xdr:from>
    <xdr:ext cx="76200" cy="361950"/>
    <xdr:sp macro="" textlink="">
      <xdr:nvSpPr>
        <xdr:cNvPr id="1011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196</xdr:col>
      <xdr:colOff>0</xdr:colOff>
      <xdr:row>30</xdr:row>
      <xdr:rowOff>0</xdr:rowOff>
    </xdr:from>
    <xdr:ext cx="76200" cy="361950"/>
    <xdr:sp macro="" textlink="">
      <xdr:nvSpPr>
        <xdr:cNvPr id="1011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196</xdr:col>
      <xdr:colOff>0</xdr:colOff>
      <xdr:row>30</xdr:row>
      <xdr:rowOff>0</xdr:rowOff>
    </xdr:from>
    <xdr:ext cx="76200" cy="409575"/>
    <xdr:sp macro="" textlink="">
      <xdr:nvSpPr>
        <xdr:cNvPr id="1011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196</xdr:col>
      <xdr:colOff>0</xdr:colOff>
      <xdr:row>30</xdr:row>
      <xdr:rowOff>0</xdr:rowOff>
    </xdr:from>
    <xdr:ext cx="76200" cy="361950"/>
    <xdr:sp macro="" textlink="">
      <xdr:nvSpPr>
        <xdr:cNvPr id="1011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196</xdr:col>
      <xdr:colOff>0</xdr:colOff>
      <xdr:row>30</xdr:row>
      <xdr:rowOff>0</xdr:rowOff>
    </xdr:from>
    <xdr:ext cx="76200" cy="361950"/>
    <xdr:sp macro="" textlink="">
      <xdr:nvSpPr>
        <xdr:cNvPr id="1011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196</xdr:col>
      <xdr:colOff>0</xdr:colOff>
      <xdr:row>30</xdr:row>
      <xdr:rowOff>0</xdr:rowOff>
    </xdr:from>
    <xdr:ext cx="76200" cy="409575"/>
    <xdr:sp macro="" textlink="">
      <xdr:nvSpPr>
        <xdr:cNvPr id="1011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196</xdr:col>
      <xdr:colOff>0</xdr:colOff>
      <xdr:row>30</xdr:row>
      <xdr:rowOff>0</xdr:rowOff>
    </xdr:from>
    <xdr:ext cx="76200" cy="361950"/>
    <xdr:sp macro="" textlink="">
      <xdr:nvSpPr>
        <xdr:cNvPr id="1012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196</xdr:col>
      <xdr:colOff>0</xdr:colOff>
      <xdr:row>30</xdr:row>
      <xdr:rowOff>0</xdr:rowOff>
    </xdr:from>
    <xdr:ext cx="76200" cy="361950"/>
    <xdr:sp macro="" textlink="">
      <xdr:nvSpPr>
        <xdr:cNvPr id="1012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196</xdr:col>
      <xdr:colOff>0</xdr:colOff>
      <xdr:row>30</xdr:row>
      <xdr:rowOff>0</xdr:rowOff>
    </xdr:from>
    <xdr:ext cx="76200" cy="409575"/>
    <xdr:sp macro="" textlink="">
      <xdr:nvSpPr>
        <xdr:cNvPr id="1012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196</xdr:col>
      <xdr:colOff>0</xdr:colOff>
      <xdr:row>30</xdr:row>
      <xdr:rowOff>0</xdr:rowOff>
    </xdr:from>
    <xdr:ext cx="76200" cy="361950"/>
    <xdr:sp macro="" textlink="">
      <xdr:nvSpPr>
        <xdr:cNvPr id="1012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196</xdr:col>
      <xdr:colOff>0</xdr:colOff>
      <xdr:row>30</xdr:row>
      <xdr:rowOff>0</xdr:rowOff>
    </xdr:from>
    <xdr:ext cx="76200" cy="361950"/>
    <xdr:sp macro="" textlink="">
      <xdr:nvSpPr>
        <xdr:cNvPr id="1012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197</xdr:col>
      <xdr:colOff>0</xdr:colOff>
      <xdr:row>30</xdr:row>
      <xdr:rowOff>0</xdr:rowOff>
    </xdr:from>
    <xdr:ext cx="76200" cy="409575"/>
    <xdr:sp macro="" textlink="">
      <xdr:nvSpPr>
        <xdr:cNvPr id="1012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197</xdr:col>
      <xdr:colOff>0</xdr:colOff>
      <xdr:row>30</xdr:row>
      <xdr:rowOff>0</xdr:rowOff>
    </xdr:from>
    <xdr:ext cx="76200" cy="361950"/>
    <xdr:sp macro="" textlink="">
      <xdr:nvSpPr>
        <xdr:cNvPr id="1012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197</xdr:col>
      <xdr:colOff>0</xdr:colOff>
      <xdr:row>30</xdr:row>
      <xdr:rowOff>0</xdr:rowOff>
    </xdr:from>
    <xdr:ext cx="76200" cy="361950"/>
    <xdr:sp macro="" textlink="">
      <xdr:nvSpPr>
        <xdr:cNvPr id="1012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197</xdr:col>
      <xdr:colOff>0</xdr:colOff>
      <xdr:row>30</xdr:row>
      <xdr:rowOff>0</xdr:rowOff>
    </xdr:from>
    <xdr:ext cx="76200" cy="409575"/>
    <xdr:sp macro="" textlink="">
      <xdr:nvSpPr>
        <xdr:cNvPr id="1012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197</xdr:col>
      <xdr:colOff>0</xdr:colOff>
      <xdr:row>30</xdr:row>
      <xdr:rowOff>0</xdr:rowOff>
    </xdr:from>
    <xdr:ext cx="76200" cy="361950"/>
    <xdr:sp macro="" textlink="">
      <xdr:nvSpPr>
        <xdr:cNvPr id="1012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197</xdr:col>
      <xdr:colOff>0</xdr:colOff>
      <xdr:row>30</xdr:row>
      <xdr:rowOff>0</xdr:rowOff>
    </xdr:from>
    <xdr:ext cx="76200" cy="361950"/>
    <xdr:sp macro="" textlink="">
      <xdr:nvSpPr>
        <xdr:cNvPr id="1013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197</xdr:col>
      <xdr:colOff>0</xdr:colOff>
      <xdr:row>30</xdr:row>
      <xdr:rowOff>0</xdr:rowOff>
    </xdr:from>
    <xdr:ext cx="76200" cy="409575"/>
    <xdr:sp macro="" textlink="">
      <xdr:nvSpPr>
        <xdr:cNvPr id="1013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197</xdr:col>
      <xdr:colOff>0</xdr:colOff>
      <xdr:row>30</xdr:row>
      <xdr:rowOff>0</xdr:rowOff>
    </xdr:from>
    <xdr:ext cx="76200" cy="361950"/>
    <xdr:sp macro="" textlink="">
      <xdr:nvSpPr>
        <xdr:cNvPr id="1013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197</xdr:col>
      <xdr:colOff>0</xdr:colOff>
      <xdr:row>30</xdr:row>
      <xdr:rowOff>0</xdr:rowOff>
    </xdr:from>
    <xdr:ext cx="76200" cy="361950"/>
    <xdr:sp macro="" textlink="">
      <xdr:nvSpPr>
        <xdr:cNvPr id="1013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197</xdr:col>
      <xdr:colOff>0</xdr:colOff>
      <xdr:row>30</xdr:row>
      <xdr:rowOff>0</xdr:rowOff>
    </xdr:from>
    <xdr:ext cx="76200" cy="409575"/>
    <xdr:sp macro="" textlink="">
      <xdr:nvSpPr>
        <xdr:cNvPr id="1013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197</xdr:col>
      <xdr:colOff>0</xdr:colOff>
      <xdr:row>30</xdr:row>
      <xdr:rowOff>0</xdr:rowOff>
    </xdr:from>
    <xdr:ext cx="76200" cy="361950"/>
    <xdr:sp macro="" textlink="">
      <xdr:nvSpPr>
        <xdr:cNvPr id="1013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197</xdr:col>
      <xdr:colOff>0</xdr:colOff>
      <xdr:row>30</xdr:row>
      <xdr:rowOff>0</xdr:rowOff>
    </xdr:from>
    <xdr:ext cx="76200" cy="361950"/>
    <xdr:sp macro="" textlink="">
      <xdr:nvSpPr>
        <xdr:cNvPr id="1013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198</xdr:col>
      <xdr:colOff>0</xdr:colOff>
      <xdr:row>30</xdr:row>
      <xdr:rowOff>0</xdr:rowOff>
    </xdr:from>
    <xdr:ext cx="76200" cy="409575"/>
    <xdr:sp macro="" textlink="">
      <xdr:nvSpPr>
        <xdr:cNvPr id="1013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198</xdr:col>
      <xdr:colOff>0</xdr:colOff>
      <xdr:row>30</xdr:row>
      <xdr:rowOff>0</xdr:rowOff>
    </xdr:from>
    <xdr:ext cx="76200" cy="361950"/>
    <xdr:sp macro="" textlink="">
      <xdr:nvSpPr>
        <xdr:cNvPr id="1013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198</xdr:col>
      <xdr:colOff>0</xdr:colOff>
      <xdr:row>30</xdr:row>
      <xdr:rowOff>0</xdr:rowOff>
    </xdr:from>
    <xdr:ext cx="76200" cy="361950"/>
    <xdr:sp macro="" textlink="">
      <xdr:nvSpPr>
        <xdr:cNvPr id="1013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198</xdr:col>
      <xdr:colOff>0</xdr:colOff>
      <xdr:row>30</xdr:row>
      <xdr:rowOff>0</xdr:rowOff>
    </xdr:from>
    <xdr:ext cx="76200" cy="409575"/>
    <xdr:sp macro="" textlink="">
      <xdr:nvSpPr>
        <xdr:cNvPr id="1014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198</xdr:col>
      <xdr:colOff>0</xdr:colOff>
      <xdr:row>30</xdr:row>
      <xdr:rowOff>0</xdr:rowOff>
    </xdr:from>
    <xdr:ext cx="76200" cy="361950"/>
    <xdr:sp macro="" textlink="">
      <xdr:nvSpPr>
        <xdr:cNvPr id="1014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198</xdr:col>
      <xdr:colOff>0</xdr:colOff>
      <xdr:row>30</xdr:row>
      <xdr:rowOff>0</xdr:rowOff>
    </xdr:from>
    <xdr:ext cx="76200" cy="361950"/>
    <xdr:sp macro="" textlink="">
      <xdr:nvSpPr>
        <xdr:cNvPr id="1014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198</xdr:col>
      <xdr:colOff>0</xdr:colOff>
      <xdr:row>30</xdr:row>
      <xdr:rowOff>0</xdr:rowOff>
    </xdr:from>
    <xdr:ext cx="76200" cy="409575"/>
    <xdr:sp macro="" textlink="">
      <xdr:nvSpPr>
        <xdr:cNvPr id="1014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198</xdr:col>
      <xdr:colOff>0</xdr:colOff>
      <xdr:row>30</xdr:row>
      <xdr:rowOff>0</xdr:rowOff>
    </xdr:from>
    <xdr:ext cx="76200" cy="361950"/>
    <xdr:sp macro="" textlink="">
      <xdr:nvSpPr>
        <xdr:cNvPr id="1014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198</xdr:col>
      <xdr:colOff>0</xdr:colOff>
      <xdr:row>30</xdr:row>
      <xdr:rowOff>0</xdr:rowOff>
    </xdr:from>
    <xdr:ext cx="76200" cy="361950"/>
    <xdr:sp macro="" textlink="">
      <xdr:nvSpPr>
        <xdr:cNvPr id="1014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198</xdr:col>
      <xdr:colOff>0</xdr:colOff>
      <xdr:row>30</xdr:row>
      <xdr:rowOff>0</xdr:rowOff>
    </xdr:from>
    <xdr:ext cx="76200" cy="409575"/>
    <xdr:sp macro="" textlink="">
      <xdr:nvSpPr>
        <xdr:cNvPr id="1014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198</xdr:col>
      <xdr:colOff>0</xdr:colOff>
      <xdr:row>30</xdr:row>
      <xdr:rowOff>0</xdr:rowOff>
    </xdr:from>
    <xdr:ext cx="76200" cy="361950"/>
    <xdr:sp macro="" textlink="">
      <xdr:nvSpPr>
        <xdr:cNvPr id="1014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198</xdr:col>
      <xdr:colOff>0</xdr:colOff>
      <xdr:row>30</xdr:row>
      <xdr:rowOff>0</xdr:rowOff>
    </xdr:from>
    <xdr:ext cx="76200" cy="361950"/>
    <xdr:sp macro="" textlink="">
      <xdr:nvSpPr>
        <xdr:cNvPr id="1014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199</xdr:col>
      <xdr:colOff>0</xdr:colOff>
      <xdr:row>30</xdr:row>
      <xdr:rowOff>0</xdr:rowOff>
    </xdr:from>
    <xdr:ext cx="76200" cy="409575"/>
    <xdr:sp macro="" textlink="">
      <xdr:nvSpPr>
        <xdr:cNvPr id="1014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199</xdr:col>
      <xdr:colOff>0</xdr:colOff>
      <xdr:row>30</xdr:row>
      <xdr:rowOff>0</xdr:rowOff>
    </xdr:from>
    <xdr:ext cx="76200" cy="361950"/>
    <xdr:sp macro="" textlink="">
      <xdr:nvSpPr>
        <xdr:cNvPr id="1015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199</xdr:col>
      <xdr:colOff>0</xdr:colOff>
      <xdr:row>30</xdr:row>
      <xdr:rowOff>0</xdr:rowOff>
    </xdr:from>
    <xdr:ext cx="76200" cy="361950"/>
    <xdr:sp macro="" textlink="">
      <xdr:nvSpPr>
        <xdr:cNvPr id="1015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199</xdr:col>
      <xdr:colOff>0</xdr:colOff>
      <xdr:row>30</xdr:row>
      <xdr:rowOff>0</xdr:rowOff>
    </xdr:from>
    <xdr:ext cx="76200" cy="409575"/>
    <xdr:sp macro="" textlink="">
      <xdr:nvSpPr>
        <xdr:cNvPr id="1015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199</xdr:col>
      <xdr:colOff>0</xdr:colOff>
      <xdr:row>30</xdr:row>
      <xdr:rowOff>0</xdr:rowOff>
    </xdr:from>
    <xdr:ext cx="76200" cy="361950"/>
    <xdr:sp macro="" textlink="">
      <xdr:nvSpPr>
        <xdr:cNvPr id="1015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199</xdr:col>
      <xdr:colOff>0</xdr:colOff>
      <xdr:row>30</xdr:row>
      <xdr:rowOff>0</xdr:rowOff>
    </xdr:from>
    <xdr:ext cx="76200" cy="361950"/>
    <xdr:sp macro="" textlink="">
      <xdr:nvSpPr>
        <xdr:cNvPr id="1015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199</xdr:col>
      <xdr:colOff>0</xdr:colOff>
      <xdr:row>30</xdr:row>
      <xdr:rowOff>0</xdr:rowOff>
    </xdr:from>
    <xdr:ext cx="76200" cy="409575"/>
    <xdr:sp macro="" textlink="">
      <xdr:nvSpPr>
        <xdr:cNvPr id="1015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199</xdr:col>
      <xdr:colOff>0</xdr:colOff>
      <xdr:row>30</xdr:row>
      <xdr:rowOff>0</xdr:rowOff>
    </xdr:from>
    <xdr:ext cx="76200" cy="361950"/>
    <xdr:sp macro="" textlink="">
      <xdr:nvSpPr>
        <xdr:cNvPr id="1015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199</xdr:col>
      <xdr:colOff>0</xdr:colOff>
      <xdr:row>30</xdr:row>
      <xdr:rowOff>0</xdr:rowOff>
    </xdr:from>
    <xdr:ext cx="76200" cy="361950"/>
    <xdr:sp macro="" textlink="">
      <xdr:nvSpPr>
        <xdr:cNvPr id="1015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199</xdr:col>
      <xdr:colOff>0</xdr:colOff>
      <xdr:row>30</xdr:row>
      <xdr:rowOff>0</xdr:rowOff>
    </xdr:from>
    <xdr:ext cx="76200" cy="409575"/>
    <xdr:sp macro="" textlink="">
      <xdr:nvSpPr>
        <xdr:cNvPr id="1015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199</xdr:col>
      <xdr:colOff>0</xdr:colOff>
      <xdr:row>30</xdr:row>
      <xdr:rowOff>0</xdr:rowOff>
    </xdr:from>
    <xdr:ext cx="76200" cy="361950"/>
    <xdr:sp macro="" textlink="">
      <xdr:nvSpPr>
        <xdr:cNvPr id="1015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199</xdr:col>
      <xdr:colOff>0</xdr:colOff>
      <xdr:row>30</xdr:row>
      <xdr:rowOff>0</xdr:rowOff>
    </xdr:from>
    <xdr:ext cx="76200" cy="361950"/>
    <xdr:sp macro="" textlink="">
      <xdr:nvSpPr>
        <xdr:cNvPr id="1016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200</xdr:col>
      <xdr:colOff>0</xdr:colOff>
      <xdr:row>30</xdr:row>
      <xdr:rowOff>0</xdr:rowOff>
    </xdr:from>
    <xdr:ext cx="76200" cy="409575"/>
    <xdr:sp macro="" textlink="">
      <xdr:nvSpPr>
        <xdr:cNvPr id="1016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200</xdr:col>
      <xdr:colOff>0</xdr:colOff>
      <xdr:row>30</xdr:row>
      <xdr:rowOff>0</xdr:rowOff>
    </xdr:from>
    <xdr:ext cx="76200" cy="361950"/>
    <xdr:sp macro="" textlink="">
      <xdr:nvSpPr>
        <xdr:cNvPr id="1016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200</xdr:col>
      <xdr:colOff>0</xdr:colOff>
      <xdr:row>30</xdr:row>
      <xdr:rowOff>0</xdr:rowOff>
    </xdr:from>
    <xdr:ext cx="76200" cy="361950"/>
    <xdr:sp macro="" textlink="">
      <xdr:nvSpPr>
        <xdr:cNvPr id="1016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200</xdr:col>
      <xdr:colOff>0</xdr:colOff>
      <xdr:row>30</xdr:row>
      <xdr:rowOff>0</xdr:rowOff>
    </xdr:from>
    <xdr:ext cx="76200" cy="409575"/>
    <xdr:sp macro="" textlink="">
      <xdr:nvSpPr>
        <xdr:cNvPr id="1016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200</xdr:col>
      <xdr:colOff>0</xdr:colOff>
      <xdr:row>30</xdr:row>
      <xdr:rowOff>0</xdr:rowOff>
    </xdr:from>
    <xdr:ext cx="76200" cy="361950"/>
    <xdr:sp macro="" textlink="">
      <xdr:nvSpPr>
        <xdr:cNvPr id="1016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200</xdr:col>
      <xdr:colOff>0</xdr:colOff>
      <xdr:row>30</xdr:row>
      <xdr:rowOff>0</xdr:rowOff>
    </xdr:from>
    <xdr:ext cx="76200" cy="361950"/>
    <xdr:sp macro="" textlink="">
      <xdr:nvSpPr>
        <xdr:cNvPr id="1016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200</xdr:col>
      <xdr:colOff>0</xdr:colOff>
      <xdr:row>30</xdr:row>
      <xdr:rowOff>0</xdr:rowOff>
    </xdr:from>
    <xdr:ext cx="76200" cy="409575"/>
    <xdr:sp macro="" textlink="">
      <xdr:nvSpPr>
        <xdr:cNvPr id="1016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200</xdr:col>
      <xdr:colOff>0</xdr:colOff>
      <xdr:row>30</xdr:row>
      <xdr:rowOff>0</xdr:rowOff>
    </xdr:from>
    <xdr:ext cx="76200" cy="361950"/>
    <xdr:sp macro="" textlink="">
      <xdr:nvSpPr>
        <xdr:cNvPr id="1016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200</xdr:col>
      <xdr:colOff>0</xdr:colOff>
      <xdr:row>30</xdr:row>
      <xdr:rowOff>0</xdr:rowOff>
    </xdr:from>
    <xdr:ext cx="76200" cy="361950"/>
    <xdr:sp macro="" textlink="">
      <xdr:nvSpPr>
        <xdr:cNvPr id="1016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200</xdr:col>
      <xdr:colOff>0</xdr:colOff>
      <xdr:row>30</xdr:row>
      <xdr:rowOff>0</xdr:rowOff>
    </xdr:from>
    <xdr:ext cx="76200" cy="409575"/>
    <xdr:sp macro="" textlink="">
      <xdr:nvSpPr>
        <xdr:cNvPr id="1017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200</xdr:col>
      <xdr:colOff>0</xdr:colOff>
      <xdr:row>30</xdr:row>
      <xdr:rowOff>0</xdr:rowOff>
    </xdr:from>
    <xdr:ext cx="76200" cy="361950"/>
    <xdr:sp macro="" textlink="">
      <xdr:nvSpPr>
        <xdr:cNvPr id="1017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200</xdr:col>
      <xdr:colOff>0</xdr:colOff>
      <xdr:row>30</xdr:row>
      <xdr:rowOff>0</xdr:rowOff>
    </xdr:from>
    <xdr:ext cx="76200" cy="361950"/>
    <xdr:sp macro="" textlink="">
      <xdr:nvSpPr>
        <xdr:cNvPr id="1017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201</xdr:col>
      <xdr:colOff>0</xdr:colOff>
      <xdr:row>30</xdr:row>
      <xdr:rowOff>0</xdr:rowOff>
    </xdr:from>
    <xdr:ext cx="76200" cy="409575"/>
    <xdr:sp macro="" textlink="">
      <xdr:nvSpPr>
        <xdr:cNvPr id="1017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201</xdr:col>
      <xdr:colOff>0</xdr:colOff>
      <xdr:row>30</xdr:row>
      <xdr:rowOff>0</xdr:rowOff>
    </xdr:from>
    <xdr:ext cx="76200" cy="361950"/>
    <xdr:sp macro="" textlink="">
      <xdr:nvSpPr>
        <xdr:cNvPr id="1017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201</xdr:col>
      <xdr:colOff>0</xdr:colOff>
      <xdr:row>30</xdr:row>
      <xdr:rowOff>0</xdr:rowOff>
    </xdr:from>
    <xdr:ext cx="76200" cy="361950"/>
    <xdr:sp macro="" textlink="">
      <xdr:nvSpPr>
        <xdr:cNvPr id="1017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201</xdr:col>
      <xdr:colOff>0</xdr:colOff>
      <xdr:row>30</xdr:row>
      <xdr:rowOff>0</xdr:rowOff>
    </xdr:from>
    <xdr:ext cx="76200" cy="409575"/>
    <xdr:sp macro="" textlink="">
      <xdr:nvSpPr>
        <xdr:cNvPr id="1017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201</xdr:col>
      <xdr:colOff>0</xdr:colOff>
      <xdr:row>30</xdr:row>
      <xdr:rowOff>0</xdr:rowOff>
    </xdr:from>
    <xdr:ext cx="76200" cy="361950"/>
    <xdr:sp macro="" textlink="">
      <xdr:nvSpPr>
        <xdr:cNvPr id="1017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201</xdr:col>
      <xdr:colOff>0</xdr:colOff>
      <xdr:row>30</xdr:row>
      <xdr:rowOff>0</xdr:rowOff>
    </xdr:from>
    <xdr:ext cx="76200" cy="361950"/>
    <xdr:sp macro="" textlink="">
      <xdr:nvSpPr>
        <xdr:cNvPr id="1017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201</xdr:col>
      <xdr:colOff>0</xdr:colOff>
      <xdr:row>30</xdr:row>
      <xdr:rowOff>0</xdr:rowOff>
    </xdr:from>
    <xdr:ext cx="76200" cy="409575"/>
    <xdr:sp macro="" textlink="">
      <xdr:nvSpPr>
        <xdr:cNvPr id="1017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201</xdr:col>
      <xdr:colOff>0</xdr:colOff>
      <xdr:row>30</xdr:row>
      <xdr:rowOff>0</xdr:rowOff>
    </xdr:from>
    <xdr:ext cx="76200" cy="361950"/>
    <xdr:sp macro="" textlink="">
      <xdr:nvSpPr>
        <xdr:cNvPr id="1018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201</xdr:col>
      <xdr:colOff>0</xdr:colOff>
      <xdr:row>30</xdr:row>
      <xdr:rowOff>0</xdr:rowOff>
    </xdr:from>
    <xdr:ext cx="76200" cy="361950"/>
    <xdr:sp macro="" textlink="">
      <xdr:nvSpPr>
        <xdr:cNvPr id="1018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201</xdr:col>
      <xdr:colOff>0</xdr:colOff>
      <xdr:row>30</xdr:row>
      <xdr:rowOff>0</xdr:rowOff>
    </xdr:from>
    <xdr:ext cx="76200" cy="409575"/>
    <xdr:sp macro="" textlink="">
      <xdr:nvSpPr>
        <xdr:cNvPr id="1018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201</xdr:col>
      <xdr:colOff>0</xdr:colOff>
      <xdr:row>30</xdr:row>
      <xdr:rowOff>0</xdr:rowOff>
    </xdr:from>
    <xdr:ext cx="76200" cy="361950"/>
    <xdr:sp macro="" textlink="">
      <xdr:nvSpPr>
        <xdr:cNvPr id="1018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201</xdr:col>
      <xdr:colOff>0</xdr:colOff>
      <xdr:row>30</xdr:row>
      <xdr:rowOff>0</xdr:rowOff>
    </xdr:from>
    <xdr:ext cx="76200" cy="361950"/>
    <xdr:sp macro="" textlink="">
      <xdr:nvSpPr>
        <xdr:cNvPr id="1018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202</xdr:col>
      <xdr:colOff>0</xdr:colOff>
      <xdr:row>30</xdr:row>
      <xdr:rowOff>0</xdr:rowOff>
    </xdr:from>
    <xdr:ext cx="76200" cy="409575"/>
    <xdr:sp macro="" textlink="">
      <xdr:nvSpPr>
        <xdr:cNvPr id="1018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202</xdr:col>
      <xdr:colOff>0</xdr:colOff>
      <xdr:row>30</xdr:row>
      <xdr:rowOff>0</xdr:rowOff>
    </xdr:from>
    <xdr:ext cx="76200" cy="361950"/>
    <xdr:sp macro="" textlink="">
      <xdr:nvSpPr>
        <xdr:cNvPr id="1018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202</xdr:col>
      <xdr:colOff>0</xdr:colOff>
      <xdr:row>30</xdr:row>
      <xdr:rowOff>0</xdr:rowOff>
    </xdr:from>
    <xdr:ext cx="76200" cy="361950"/>
    <xdr:sp macro="" textlink="">
      <xdr:nvSpPr>
        <xdr:cNvPr id="1018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202</xdr:col>
      <xdr:colOff>0</xdr:colOff>
      <xdr:row>30</xdr:row>
      <xdr:rowOff>0</xdr:rowOff>
    </xdr:from>
    <xdr:ext cx="76200" cy="409575"/>
    <xdr:sp macro="" textlink="">
      <xdr:nvSpPr>
        <xdr:cNvPr id="1018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202</xdr:col>
      <xdr:colOff>0</xdr:colOff>
      <xdr:row>30</xdr:row>
      <xdr:rowOff>0</xdr:rowOff>
    </xdr:from>
    <xdr:ext cx="76200" cy="361950"/>
    <xdr:sp macro="" textlink="">
      <xdr:nvSpPr>
        <xdr:cNvPr id="1018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202</xdr:col>
      <xdr:colOff>0</xdr:colOff>
      <xdr:row>30</xdr:row>
      <xdr:rowOff>0</xdr:rowOff>
    </xdr:from>
    <xdr:ext cx="76200" cy="361950"/>
    <xdr:sp macro="" textlink="">
      <xdr:nvSpPr>
        <xdr:cNvPr id="1019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202</xdr:col>
      <xdr:colOff>0</xdr:colOff>
      <xdr:row>30</xdr:row>
      <xdr:rowOff>0</xdr:rowOff>
    </xdr:from>
    <xdr:ext cx="76200" cy="409575"/>
    <xdr:sp macro="" textlink="">
      <xdr:nvSpPr>
        <xdr:cNvPr id="1019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202</xdr:col>
      <xdr:colOff>0</xdr:colOff>
      <xdr:row>30</xdr:row>
      <xdr:rowOff>0</xdr:rowOff>
    </xdr:from>
    <xdr:ext cx="76200" cy="361950"/>
    <xdr:sp macro="" textlink="">
      <xdr:nvSpPr>
        <xdr:cNvPr id="1019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202</xdr:col>
      <xdr:colOff>0</xdr:colOff>
      <xdr:row>30</xdr:row>
      <xdr:rowOff>0</xdr:rowOff>
    </xdr:from>
    <xdr:ext cx="76200" cy="361950"/>
    <xdr:sp macro="" textlink="">
      <xdr:nvSpPr>
        <xdr:cNvPr id="1019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202</xdr:col>
      <xdr:colOff>0</xdr:colOff>
      <xdr:row>30</xdr:row>
      <xdr:rowOff>0</xdr:rowOff>
    </xdr:from>
    <xdr:ext cx="76200" cy="409575"/>
    <xdr:sp macro="" textlink="">
      <xdr:nvSpPr>
        <xdr:cNvPr id="1019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202</xdr:col>
      <xdr:colOff>0</xdr:colOff>
      <xdr:row>30</xdr:row>
      <xdr:rowOff>0</xdr:rowOff>
    </xdr:from>
    <xdr:ext cx="76200" cy="361950"/>
    <xdr:sp macro="" textlink="">
      <xdr:nvSpPr>
        <xdr:cNvPr id="1019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202</xdr:col>
      <xdr:colOff>0</xdr:colOff>
      <xdr:row>30</xdr:row>
      <xdr:rowOff>0</xdr:rowOff>
    </xdr:from>
    <xdr:ext cx="76200" cy="361950"/>
    <xdr:sp macro="" textlink="">
      <xdr:nvSpPr>
        <xdr:cNvPr id="1019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203</xdr:col>
      <xdr:colOff>0</xdr:colOff>
      <xdr:row>30</xdr:row>
      <xdr:rowOff>0</xdr:rowOff>
    </xdr:from>
    <xdr:ext cx="76200" cy="409575"/>
    <xdr:sp macro="" textlink="">
      <xdr:nvSpPr>
        <xdr:cNvPr id="1019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203</xdr:col>
      <xdr:colOff>0</xdr:colOff>
      <xdr:row>30</xdr:row>
      <xdr:rowOff>0</xdr:rowOff>
    </xdr:from>
    <xdr:ext cx="76200" cy="361950"/>
    <xdr:sp macro="" textlink="">
      <xdr:nvSpPr>
        <xdr:cNvPr id="1019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203</xdr:col>
      <xdr:colOff>0</xdr:colOff>
      <xdr:row>30</xdr:row>
      <xdr:rowOff>0</xdr:rowOff>
    </xdr:from>
    <xdr:ext cx="76200" cy="361950"/>
    <xdr:sp macro="" textlink="">
      <xdr:nvSpPr>
        <xdr:cNvPr id="1019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203</xdr:col>
      <xdr:colOff>0</xdr:colOff>
      <xdr:row>30</xdr:row>
      <xdr:rowOff>0</xdr:rowOff>
    </xdr:from>
    <xdr:ext cx="76200" cy="409575"/>
    <xdr:sp macro="" textlink="">
      <xdr:nvSpPr>
        <xdr:cNvPr id="1020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203</xdr:col>
      <xdr:colOff>0</xdr:colOff>
      <xdr:row>30</xdr:row>
      <xdr:rowOff>0</xdr:rowOff>
    </xdr:from>
    <xdr:ext cx="76200" cy="361950"/>
    <xdr:sp macro="" textlink="">
      <xdr:nvSpPr>
        <xdr:cNvPr id="1020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203</xdr:col>
      <xdr:colOff>0</xdr:colOff>
      <xdr:row>30</xdr:row>
      <xdr:rowOff>0</xdr:rowOff>
    </xdr:from>
    <xdr:ext cx="76200" cy="361950"/>
    <xdr:sp macro="" textlink="">
      <xdr:nvSpPr>
        <xdr:cNvPr id="1020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203</xdr:col>
      <xdr:colOff>0</xdr:colOff>
      <xdr:row>30</xdr:row>
      <xdr:rowOff>0</xdr:rowOff>
    </xdr:from>
    <xdr:ext cx="76200" cy="409575"/>
    <xdr:sp macro="" textlink="">
      <xdr:nvSpPr>
        <xdr:cNvPr id="1020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203</xdr:col>
      <xdr:colOff>0</xdr:colOff>
      <xdr:row>30</xdr:row>
      <xdr:rowOff>0</xdr:rowOff>
    </xdr:from>
    <xdr:ext cx="76200" cy="361950"/>
    <xdr:sp macro="" textlink="">
      <xdr:nvSpPr>
        <xdr:cNvPr id="1020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203</xdr:col>
      <xdr:colOff>0</xdr:colOff>
      <xdr:row>30</xdr:row>
      <xdr:rowOff>0</xdr:rowOff>
    </xdr:from>
    <xdr:ext cx="76200" cy="361950"/>
    <xdr:sp macro="" textlink="">
      <xdr:nvSpPr>
        <xdr:cNvPr id="1020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203</xdr:col>
      <xdr:colOff>0</xdr:colOff>
      <xdr:row>30</xdr:row>
      <xdr:rowOff>0</xdr:rowOff>
    </xdr:from>
    <xdr:ext cx="76200" cy="409575"/>
    <xdr:sp macro="" textlink="">
      <xdr:nvSpPr>
        <xdr:cNvPr id="1020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203</xdr:col>
      <xdr:colOff>0</xdr:colOff>
      <xdr:row>30</xdr:row>
      <xdr:rowOff>0</xdr:rowOff>
    </xdr:from>
    <xdr:ext cx="76200" cy="361950"/>
    <xdr:sp macro="" textlink="">
      <xdr:nvSpPr>
        <xdr:cNvPr id="1020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203</xdr:col>
      <xdr:colOff>0</xdr:colOff>
      <xdr:row>30</xdr:row>
      <xdr:rowOff>0</xdr:rowOff>
    </xdr:from>
    <xdr:ext cx="76200" cy="361950"/>
    <xdr:sp macro="" textlink="">
      <xdr:nvSpPr>
        <xdr:cNvPr id="1020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204</xdr:col>
      <xdr:colOff>0</xdr:colOff>
      <xdr:row>30</xdr:row>
      <xdr:rowOff>0</xdr:rowOff>
    </xdr:from>
    <xdr:ext cx="76200" cy="409575"/>
    <xdr:sp macro="" textlink="">
      <xdr:nvSpPr>
        <xdr:cNvPr id="1020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204</xdr:col>
      <xdr:colOff>0</xdr:colOff>
      <xdr:row>30</xdr:row>
      <xdr:rowOff>0</xdr:rowOff>
    </xdr:from>
    <xdr:ext cx="76200" cy="361950"/>
    <xdr:sp macro="" textlink="">
      <xdr:nvSpPr>
        <xdr:cNvPr id="1021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204</xdr:col>
      <xdr:colOff>0</xdr:colOff>
      <xdr:row>30</xdr:row>
      <xdr:rowOff>0</xdr:rowOff>
    </xdr:from>
    <xdr:ext cx="76200" cy="361950"/>
    <xdr:sp macro="" textlink="">
      <xdr:nvSpPr>
        <xdr:cNvPr id="1021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204</xdr:col>
      <xdr:colOff>0</xdr:colOff>
      <xdr:row>30</xdr:row>
      <xdr:rowOff>0</xdr:rowOff>
    </xdr:from>
    <xdr:ext cx="76200" cy="409575"/>
    <xdr:sp macro="" textlink="">
      <xdr:nvSpPr>
        <xdr:cNvPr id="1021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204</xdr:col>
      <xdr:colOff>0</xdr:colOff>
      <xdr:row>30</xdr:row>
      <xdr:rowOff>0</xdr:rowOff>
    </xdr:from>
    <xdr:ext cx="76200" cy="361950"/>
    <xdr:sp macro="" textlink="">
      <xdr:nvSpPr>
        <xdr:cNvPr id="1021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204</xdr:col>
      <xdr:colOff>0</xdr:colOff>
      <xdr:row>30</xdr:row>
      <xdr:rowOff>0</xdr:rowOff>
    </xdr:from>
    <xdr:ext cx="76200" cy="361950"/>
    <xdr:sp macro="" textlink="">
      <xdr:nvSpPr>
        <xdr:cNvPr id="1021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204</xdr:col>
      <xdr:colOff>0</xdr:colOff>
      <xdr:row>30</xdr:row>
      <xdr:rowOff>0</xdr:rowOff>
    </xdr:from>
    <xdr:ext cx="76200" cy="409575"/>
    <xdr:sp macro="" textlink="">
      <xdr:nvSpPr>
        <xdr:cNvPr id="1021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204</xdr:col>
      <xdr:colOff>0</xdr:colOff>
      <xdr:row>30</xdr:row>
      <xdr:rowOff>0</xdr:rowOff>
    </xdr:from>
    <xdr:ext cx="76200" cy="361950"/>
    <xdr:sp macro="" textlink="">
      <xdr:nvSpPr>
        <xdr:cNvPr id="1021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204</xdr:col>
      <xdr:colOff>0</xdr:colOff>
      <xdr:row>30</xdr:row>
      <xdr:rowOff>0</xdr:rowOff>
    </xdr:from>
    <xdr:ext cx="76200" cy="361950"/>
    <xdr:sp macro="" textlink="">
      <xdr:nvSpPr>
        <xdr:cNvPr id="1021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204</xdr:col>
      <xdr:colOff>0</xdr:colOff>
      <xdr:row>30</xdr:row>
      <xdr:rowOff>0</xdr:rowOff>
    </xdr:from>
    <xdr:ext cx="76200" cy="409575"/>
    <xdr:sp macro="" textlink="">
      <xdr:nvSpPr>
        <xdr:cNvPr id="1021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204</xdr:col>
      <xdr:colOff>0</xdr:colOff>
      <xdr:row>30</xdr:row>
      <xdr:rowOff>0</xdr:rowOff>
    </xdr:from>
    <xdr:ext cx="76200" cy="361950"/>
    <xdr:sp macro="" textlink="">
      <xdr:nvSpPr>
        <xdr:cNvPr id="1021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204</xdr:col>
      <xdr:colOff>0</xdr:colOff>
      <xdr:row>30</xdr:row>
      <xdr:rowOff>0</xdr:rowOff>
    </xdr:from>
    <xdr:ext cx="76200" cy="361950"/>
    <xdr:sp macro="" textlink="">
      <xdr:nvSpPr>
        <xdr:cNvPr id="1022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205</xdr:col>
      <xdr:colOff>0</xdr:colOff>
      <xdr:row>30</xdr:row>
      <xdr:rowOff>0</xdr:rowOff>
    </xdr:from>
    <xdr:ext cx="76200" cy="409575"/>
    <xdr:sp macro="" textlink="">
      <xdr:nvSpPr>
        <xdr:cNvPr id="1022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205</xdr:col>
      <xdr:colOff>0</xdr:colOff>
      <xdr:row>30</xdr:row>
      <xdr:rowOff>0</xdr:rowOff>
    </xdr:from>
    <xdr:ext cx="76200" cy="361950"/>
    <xdr:sp macro="" textlink="">
      <xdr:nvSpPr>
        <xdr:cNvPr id="1022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205</xdr:col>
      <xdr:colOff>0</xdr:colOff>
      <xdr:row>30</xdr:row>
      <xdr:rowOff>0</xdr:rowOff>
    </xdr:from>
    <xdr:ext cx="76200" cy="361950"/>
    <xdr:sp macro="" textlink="">
      <xdr:nvSpPr>
        <xdr:cNvPr id="1022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205</xdr:col>
      <xdr:colOff>0</xdr:colOff>
      <xdr:row>30</xdr:row>
      <xdr:rowOff>0</xdr:rowOff>
    </xdr:from>
    <xdr:ext cx="76200" cy="409575"/>
    <xdr:sp macro="" textlink="">
      <xdr:nvSpPr>
        <xdr:cNvPr id="1022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205</xdr:col>
      <xdr:colOff>0</xdr:colOff>
      <xdr:row>30</xdr:row>
      <xdr:rowOff>0</xdr:rowOff>
    </xdr:from>
    <xdr:ext cx="76200" cy="361950"/>
    <xdr:sp macro="" textlink="">
      <xdr:nvSpPr>
        <xdr:cNvPr id="1022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205</xdr:col>
      <xdr:colOff>0</xdr:colOff>
      <xdr:row>30</xdr:row>
      <xdr:rowOff>0</xdr:rowOff>
    </xdr:from>
    <xdr:ext cx="76200" cy="361950"/>
    <xdr:sp macro="" textlink="">
      <xdr:nvSpPr>
        <xdr:cNvPr id="1022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205</xdr:col>
      <xdr:colOff>0</xdr:colOff>
      <xdr:row>30</xdr:row>
      <xdr:rowOff>0</xdr:rowOff>
    </xdr:from>
    <xdr:ext cx="76200" cy="409575"/>
    <xdr:sp macro="" textlink="">
      <xdr:nvSpPr>
        <xdr:cNvPr id="1022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205</xdr:col>
      <xdr:colOff>0</xdr:colOff>
      <xdr:row>30</xdr:row>
      <xdr:rowOff>0</xdr:rowOff>
    </xdr:from>
    <xdr:ext cx="76200" cy="361950"/>
    <xdr:sp macro="" textlink="">
      <xdr:nvSpPr>
        <xdr:cNvPr id="1022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205</xdr:col>
      <xdr:colOff>0</xdr:colOff>
      <xdr:row>30</xdr:row>
      <xdr:rowOff>0</xdr:rowOff>
    </xdr:from>
    <xdr:ext cx="76200" cy="361950"/>
    <xdr:sp macro="" textlink="">
      <xdr:nvSpPr>
        <xdr:cNvPr id="1022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205</xdr:col>
      <xdr:colOff>0</xdr:colOff>
      <xdr:row>30</xdr:row>
      <xdr:rowOff>0</xdr:rowOff>
    </xdr:from>
    <xdr:ext cx="76200" cy="409575"/>
    <xdr:sp macro="" textlink="">
      <xdr:nvSpPr>
        <xdr:cNvPr id="1023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205</xdr:col>
      <xdr:colOff>0</xdr:colOff>
      <xdr:row>30</xdr:row>
      <xdr:rowOff>0</xdr:rowOff>
    </xdr:from>
    <xdr:ext cx="76200" cy="361950"/>
    <xdr:sp macro="" textlink="">
      <xdr:nvSpPr>
        <xdr:cNvPr id="1023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205</xdr:col>
      <xdr:colOff>0</xdr:colOff>
      <xdr:row>30</xdr:row>
      <xdr:rowOff>0</xdr:rowOff>
    </xdr:from>
    <xdr:ext cx="76200" cy="361950"/>
    <xdr:sp macro="" textlink="">
      <xdr:nvSpPr>
        <xdr:cNvPr id="1023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206</xdr:col>
      <xdr:colOff>0</xdr:colOff>
      <xdr:row>30</xdr:row>
      <xdr:rowOff>0</xdr:rowOff>
    </xdr:from>
    <xdr:ext cx="76200" cy="409575"/>
    <xdr:sp macro="" textlink="">
      <xdr:nvSpPr>
        <xdr:cNvPr id="1023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206</xdr:col>
      <xdr:colOff>0</xdr:colOff>
      <xdr:row>30</xdr:row>
      <xdr:rowOff>0</xdr:rowOff>
    </xdr:from>
    <xdr:ext cx="76200" cy="361950"/>
    <xdr:sp macro="" textlink="">
      <xdr:nvSpPr>
        <xdr:cNvPr id="1023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206</xdr:col>
      <xdr:colOff>0</xdr:colOff>
      <xdr:row>30</xdr:row>
      <xdr:rowOff>0</xdr:rowOff>
    </xdr:from>
    <xdr:ext cx="76200" cy="361950"/>
    <xdr:sp macro="" textlink="">
      <xdr:nvSpPr>
        <xdr:cNvPr id="1023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206</xdr:col>
      <xdr:colOff>0</xdr:colOff>
      <xdr:row>30</xdr:row>
      <xdr:rowOff>0</xdr:rowOff>
    </xdr:from>
    <xdr:ext cx="76200" cy="409575"/>
    <xdr:sp macro="" textlink="">
      <xdr:nvSpPr>
        <xdr:cNvPr id="1023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206</xdr:col>
      <xdr:colOff>0</xdr:colOff>
      <xdr:row>30</xdr:row>
      <xdr:rowOff>0</xdr:rowOff>
    </xdr:from>
    <xdr:ext cx="76200" cy="361950"/>
    <xdr:sp macro="" textlink="">
      <xdr:nvSpPr>
        <xdr:cNvPr id="1023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206</xdr:col>
      <xdr:colOff>0</xdr:colOff>
      <xdr:row>30</xdr:row>
      <xdr:rowOff>0</xdr:rowOff>
    </xdr:from>
    <xdr:ext cx="76200" cy="361950"/>
    <xdr:sp macro="" textlink="">
      <xdr:nvSpPr>
        <xdr:cNvPr id="1023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206</xdr:col>
      <xdr:colOff>0</xdr:colOff>
      <xdr:row>30</xdr:row>
      <xdr:rowOff>0</xdr:rowOff>
    </xdr:from>
    <xdr:ext cx="76200" cy="409575"/>
    <xdr:sp macro="" textlink="">
      <xdr:nvSpPr>
        <xdr:cNvPr id="1023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206</xdr:col>
      <xdr:colOff>0</xdr:colOff>
      <xdr:row>30</xdr:row>
      <xdr:rowOff>0</xdr:rowOff>
    </xdr:from>
    <xdr:ext cx="76200" cy="361950"/>
    <xdr:sp macro="" textlink="">
      <xdr:nvSpPr>
        <xdr:cNvPr id="1024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206</xdr:col>
      <xdr:colOff>0</xdr:colOff>
      <xdr:row>30</xdr:row>
      <xdr:rowOff>0</xdr:rowOff>
    </xdr:from>
    <xdr:ext cx="76200" cy="361950"/>
    <xdr:sp macro="" textlink="">
      <xdr:nvSpPr>
        <xdr:cNvPr id="1024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206</xdr:col>
      <xdr:colOff>0</xdr:colOff>
      <xdr:row>30</xdr:row>
      <xdr:rowOff>0</xdr:rowOff>
    </xdr:from>
    <xdr:ext cx="76200" cy="409575"/>
    <xdr:sp macro="" textlink="">
      <xdr:nvSpPr>
        <xdr:cNvPr id="1024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206</xdr:col>
      <xdr:colOff>0</xdr:colOff>
      <xdr:row>30</xdr:row>
      <xdr:rowOff>0</xdr:rowOff>
    </xdr:from>
    <xdr:ext cx="76200" cy="361950"/>
    <xdr:sp macro="" textlink="">
      <xdr:nvSpPr>
        <xdr:cNvPr id="1024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206</xdr:col>
      <xdr:colOff>0</xdr:colOff>
      <xdr:row>30</xdr:row>
      <xdr:rowOff>0</xdr:rowOff>
    </xdr:from>
    <xdr:ext cx="76200" cy="361950"/>
    <xdr:sp macro="" textlink="">
      <xdr:nvSpPr>
        <xdr:cNvPr id="1024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207</xdr:col>
      <xdr:colOff>0</xdr:colOff>
      <xdr:row>30</xdr:row>
      <xdr:rowOff>0</xdr:rowOff>
    </xdr:from>
    <xdr:ext cx="76200" cy="409575"/>
    <xdr:sp macro="" textlink="">
      <xdr:nvSpPr>
        <xdr:cNvPr id="1024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207</xdr:col>
      <xdr:colOff>0</xdr:colOff>
      <xdr:row>30</xdr:row>
      <xdr:rowOff>0</xdr:rowOff>
    </xdr:from>
    <xdr:ext cx="76200" cy="361950"/>
    <xdr:sp macro="" textlink="">
      <xdr:nvSpPr>
        <xdr:cNvPr id="1024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207</xdr:col>
      <xdr:colOff>0</xdr:colOff>
      <xdr:row>30</xdr:row>
      <xdr:rowOff>0</xdr:rowOff>
    </xdr:from>
    <xdr:ext cx="76200" cy="361950"/>
    <xdr:sp macro="" textlink="">
      <xdr:nvSpPr>
        <xdr:cNvPr id="1024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207</xdr:col>
      <xdr:colOff>0</xdr:colOff>
      <xdr:row>30</xdr:row>
      <xdr:rowOff>0</xdr:rowOff>
    </xdr:from>
    <xdr:ext cx="76200" cy="409575"/>
    <xdr:sp macro="" textlink="">
      <xdr:nvSpPr>
        <xdr:cNvPr id="1024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207</xdr:col>
      <xdr:colOff>0</xdr:colOff>
      <xdr:row>30</xdr:row>
      <xdr:rowOff>0</xdr:rowOff>
    </xdr:from>
    <xdr:ext cx="76200" cy="361950"/>
    <xdr:sp macro="" textlink="">
      <xdr:nvSpPr>
        <xdr:cNvPr id="1024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207</xdr:col>
      <xdr:colOff>0</xdr:colOff>
      <xdr:row>30</xdr:row>
      <xdr:rowOff>0</xdr:rowOff>
    </xdr:from>
    <xdr:ext cx="76200" cy="361950"/>
    <xdr:sp macro="" textlink="">
      <xdr:nvSpPr>
        <xdr:cNvPr id="1025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207</xdr:col>
      <xdr:colOff>0</xdr:colOff>
      <xdr:row>30</xdr:row>
      <xdr:rowOff>0</xdr:rowOff>
    </xdr:from>
    <xdr:ext cx="76200" cy="409575"/>
    <xdr:sp macro="" textlink="">
      <xdr:nvSpPr>
        <xdr:cNvPr id="1025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207</xdr:col>
      <xdr:colOff>0</xdr:colOff>
      <xdr:row>30</xdr:row>
      <xdr:rowOff>0</xdr:rowOff>
    </xdr:from>
    <xdr:ext cx="76200" cy="361950"/>
    <xdr:sp macro="" textlink="">
      <xdr:nvSpPr>
        <xdr:cNvPr id="1025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207</xdr:col>
      <xdr:colOff>0</xdr:colOff>
      <xdr:row>30</xdr:row>
      <xdr:rowOff>0</xdr:rowOff>
    </xdr:from>
    <xdr:ext cx="76200" cy="361950"/>
    <xdr:sp macro="" textlink="">
      <xdr:nvSpPr>
        <xdr:cNvPr id="1025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207</xdr:col>
      <xdr:colOff>0</xdr:colOff>
      <xdr:row>30</xdr:row>
      <xdr:rowOff>0</xdr:rowOff>
    </xdr:from>
    <xdr:ext cx="76200" cy="409575"/>
    <xdr:sp macro="" textlink="">
      <xdr:nvSpPr>
        <xdr:cNvPr id="1025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207</xdr:col>
      <xdr:colOff>0</xdr:colOff>
      <xdr:row>30</xdr:row>
      <xdr:rowOff>0</xdr:rowOff>
    </xdr:from>
    <xdr:ext cx="76200" cy="361950"/>
    <xdr:sp macro="" textlink="">
      <xdr:nvSpPr>
        <xdr:cNvPr id="1025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207</xdr:col>
      <xdr:colOff>0</xdr:colOff>
      <xdr:row>30</xdr:row>
      <xdr:rowOff>0</xdr:rowOff>
    </xdr:from>
    <xdr:ext cx="76200" cy="361950"/>
    <xdr:sp macro="" textlink="">
      <xdr:nvSpPr>
        <xdr:cNvPr id="1025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208</xdr:col>
      <xdr:colOff>0</xdr:colOff>
      <xdr:row>30</xdr:row>
      <xdr:rowOff>0</xdr:rowOff>
    </xdr:from>
    <xdr:ext cx="76200" cy="409575"/>
    <xdr:sp macro="" textlink="">
      <xdr:nvSpPr>
        <xdr:cNvPr id="1025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208</xdr:col>
      <xdr:colOff>0</xdr:colOff>
      <xdr:row>30</xdr:row>
      <xdr:rowOff>0</xdr:rowOff>
    </xdr:from>
    <xdr:ext cx="76200" cy="361950"/>
    <xdr:sp macro="" textlink="">
      <xdr:nvSpPr>
        <xdr:cNvPr id="1025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208</xdr:col>
      <xdr:colOff>0</xdr:colOff>
      <xdr:row>30</xdr:row>
      <xdr:rowOff>0</xdr:rowOff>
    </xdr:from>
    <xdr:ext cx="76200" cy="361950"/>
    <xdr:sp macro="" textlink="">
      <xdr:nvSpPr>
        <xdr:cNvPr id="1025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208</xdr:col>
      <xdr:colOff>0</xdr:colOff>
      <xdr:row>30</xdr:row>
      <xdr:rowOff>0</xdr:rowOff>
    </xdr:from>
    <xdr:ext cx="76200" cy="409575"/>
    <xdr:sp macro="" textlink="">
      <xdr:nvSpPr>
        <xdr:cNvPr id="1026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208</xdr:col>
      <xdr:colOff>0</xdr:colOff>
      <xdr:row>30</xdr:row>
      <xdr:rowOff>0</xdr:rowOff>
    </xdr:from>
    <xdr:ext cx="76200" cy="361950"/>
    <xdr:sp macro="" textlink="">
      <xdr:nvSpPr>
        <xdr:cNvPr id="1026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208</xdr:col>
      <xdr:colOff>0</xdr:colOff>
      <xdr:row>30</xdr:row>
      <xdr:rowOff>0</xdr:rowOff>
    </xdr:from>
    <xdr:ext cx="76200" cy="361950"/>
    <xdr:sp macro="" textlink="">
      <xdr:nvSpPr>
        <xdr:cNvPr id="1026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208</xdr:col>
      <xdr:colOff>0</xdr:colOff>
      <xdr:row>30</xdr:row>
      <xdr:rowOff>0</xdr:rowOff>
    </xdr:from>
    <xdr:ext cx="76200" cy="409575"/>
    <xdr:sp macro="" textlink="">
      <xdr:nvSpPr>
        <xdr:cNvPr id="1026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208</xdr:col>
      <xdr:colOff>0</xdr:colOff>
      <xdr:row>30</xdr:row>
      <xdr:rowOff>0</xdr:rowOff>
    </xdr:from>
    <xdr:ext cx="76200" cy="361950"/>
    <xdr:sp macro="" textlink="">
      <xdr:nvSpPr>
        <xdr:cNvPr id="1026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208</xdr:col>
      <xdr:colOff>0</xdr:colOff>
      <xdr:row>30</xdr:row>
      <xdr:rowOff>0</xdr:rowOff>
    </xdr:from>
    <xdr:ext cx="76200" cy="361950"/>
    <xdr:sp macro="" textlink="">
      <xdr:nvSpPr>
        <xdr:cNvPr id="1026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208</xdr:col>
      <xdr:colOff>0</xdr:colOff>
      <xdr:row>30</xdr:row>
      <xdr:rowOff>0</xdr:rowOff>
    </xdr:from>
    <xdr:ext cx="76200" cy="409575"/>
    <xdr:sp macro="" textlink="">
      <xdr:nvSpPr>
        <xdr:cNvPr id="1026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208</xdr:col>
      <xdr:colOff>0</xdr:colOff>
      <xdr:row>30</xdr:row>
      <xdr:rowOff>0</xdr:rowOff>
    </xdr:from>
    <xdr:ext cx="76200" cy="361950"/>
    <xdr:sp macro="" textlink="">
      <xdr:nvSpPr>
        <xdr:cNvPr id="1026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208</xdr:col>
      <xdr:colOff>0</xdr:colOff>
      <xdr:row>30</xdr:row>
      <xdr:rowOff>0</xdr:rowOff>
    </xdr:from>
    <xdr:ext cx="76200" cy="361950"/>
    <xdr:sp macro="" textlink="">
      <xdr:nvSpPr>
        <xdr:cNvPr id="1026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209</xdr:col>
      <xdr:colOff>0</xdr:colOff>
      <xdr:row>30</xdr:row>
      <xdr:rowOff>0</xdr:rowOff>
    </xdr:from>
    <xdr:ext cx="76200" cy="409575"/>
    <xdr:sp macro="" textlink="">
      <xdr:nvSpPr>
        <xdr:cNvPr id="1026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209</xdr:col>
      <xdr:colOff>0</xdr:colOff>
      <xdr:row>30</xdr:row>
      <xdr:rowOff>0</xdr:rowOff>
    </xdr:from>
    <xdr:ext cx="76200" cy="361950"/>
    <xdr:sp macro="" textlink="">
      <xdr:nvSpPr>
        <xdr:cNvPr id="1027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209</xdr:col>
      <xdr:colOff>0</xdr:colOff>
      <xdr:row>30</xdr:row>
      <xdr:rowOff>0</xdr:rowOff>
    </xdr:from>
    <xdr:ext cx="76200" cy="361950"/>
    <xdr:sp macro="" textlink="">
      <xdr:nvSpPr>
        <xdr:cNvPr id="1027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209</xdr:col>
      <xdr:colOff>0</xdr:colOff>
      <xdr:row>30</xdr:row>
      <xdr:rowOff>0</xdr:rowOff>
    </xdr:from>
    <xdr:ext cx="76200" cy="409575"/>
    <xdr:sp macro="" textlink="">
      <xdr:nvSpPr>
        <xdr:cNvPr id="1027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209</xdr:col>
      <xdr:colOff>0</xdr:colOff>
      <xdr:row>30</xdr:row>
      <xdr:rowOff>0</xdr:rowOff>
    </xdr:from>
    <xdr:ext cx="76200" cy="361950"/>
    <xdr:sp macro="" textlink="">
      <xdr:nvSpPr>
        <xdr:cNvPr id="1027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209</xdr:col>
      <xdr:colOff>0</xdr:colOff>
      <xdr:row>30</xdr:row>
      <xdr:rowOff>0</xdr:rowOff>
    </xdr:from>
    <xdr:ext cx="76200" cy="361950"/>
    <xdr:sp macro="" textlink="">
      <xdr:nvSpPr>
        <xdr:cNvPr id="1027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209</xdr:col>
      <xdr:colOff>0</xdr:colOff>
      <xdr:row>30</xdr:row>
      <xdr:rowOff>0</xdr:rowOff>
    </xdr:from>
    <xdr:ext cx="76200" cy="409575"/>
    <xdr:sp macro="" textlink="">
      <xdr:nvSpPr>
        <xdr:cNvPr id="1027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209</xdr:col>
      <xdr:colOff>0</xdr:colOff>
      <xdr:row>30</xdr:row>
      <xdr:rowOff>0</xdr:rowOff>
    </xdr:from>
    <xdr:ext cx="76200" cy="361950"/>
    <xdr:sp macro="" textlink="">
      <xdr:nvSpPr>
        <xdr:cNvPr id="1027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209</xdr:col>
      <xdr:colOff>0</xdr:colOff>
      <xdr:row>30</xdr:row>
      <xdr:rowOff>0</xdr:rowOff>
    </xdr:from>
    <xdr:ext cx="76200" cy="361950"/>
    <xdr:sp macro="" textlink="">
      <xdr:nvSpPr>
        <xdr:cNvPr id="1027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209</xdr:col>
      <xdr:colOff>0</xdr:colOff>
      <xdr:row>30</xdr:row>
      <xdr:rowOff>0</xdr:rowOff>
    </xdr:from>
    <xdr:ext cx="76200" cy="409575"/>
    <xdr:sp macro="" textlink="">
      <xdr:nvSpPr>
        <xdr:cNvPr id="1027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209</xdr:col>
      <xdr:colOff>0</xdr:colOff>
      <xdr:row>30</xdr:row>
      <xdr:rowOff>0</xdr:rowOff>
    </xdr:from>
    <xdr:ext cx="76200" cy="361950"/>
    <xdr:sp macro="" textlink="">
      <xdr:nvSpPr>
        <xdr:cNvPr id="1027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209</xdr:col>
      <xdr:colOff>0</xdr:colOff>
      <xdr:row>30</xdr:row>
      <xdr:rowOff>0</xdr:rowOff>
    </xdr:from>
    <xdr:ext cx="76200" cy="361950"/>
    <xdr:sp macro="" textlink="">
      <xdr:nvSpPr>
        <xdr:cNvPr id="1028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210</xdr:col>
      <xdr:colOff>0</xdr:colOff>
      <xdr:row>30</xdr:row>
      <xdr:rowOff>0</xdr:rowOff>
    </xdr:from>
    <xdr:ext cx="76200" cy="409575"/>
    <xdr:sp macro="" textlink="">
      <xdr:nvSpPr>
        <xdr:cNvPr id="1028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210</xdr:col>
      <xdr:colOff>0</xdr:colOff>
      <xdr:row>30</xdr:row>
      <xdr:rowOff>0</xdr:rowOff>
    </xdr:from>
    <xdr:ext cx="76200" cy="361950"/>
    <xdr:sp macro="" textlink="">
      <xdr:nvSpPr>
        <xdr:cNvPr id="1028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210</xdr:col>
      <xdr:colOff>0</xdr:colOff>
      <xdr:row>30</xdr:row>
      <xdr:rowOff>0</xdr:rowOff>
    </xdr:from>
    <xdr:ext cx="76200" cy="361950"/>
    <xdr:sp macro="" textlink="">
      <xdr:nvSpPr>
        <xdr:cNvPr id="1028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210</xdr:col>
      <xdr:colOff>0</xdr:colOff>
      <xdr:row>30</xdr:row>
      <xdr:rowOff>0</xdr:rowOff>
    </xdr:from>
    <xdr:ext cx="76200" cy="409575"/>
    <xdr:sp macro="" textlink="">
      <xdr:nvSpPr>
        <xdr:cNvPr id="1028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210</xdr:col>
      <xdr:colOff>0</xdr:colOff>
      <xdr:row>30</xdr:row>
      <xdr:rowOff>0</xdr:rowOff>
    </xdr:from>
    <xdr:ext cx="76200" cy="361950"/>
    <xdr:sp macro="" textlink="">
      <xdr:nvSpPr>
        <xdr:cNvPr id="1028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210</xdr:col>
      <xdr:colOff>0</xdr:colOff>
      <xdr:row>30</xdr:row>
      <xdr:rowOff>0</xdr:rowOff>
    </xdr:from>
    <xdr:ext cx="76200" cy="361950"/>
    <xdr:sp macro="" textlink="">
      <xdr:nvSpPr>
        <xdr:cNvPr id="1028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210</xdr:col>
      <xdr:colOff>0</xdr:colOff>
      <xdr:row>30</xdr:row>
      <xdr:rowOff>0</xdr:rowOff>
    </xdr:from>
    <xdr:ext cx="76200" cy="409575"/>
    <xdr:sp macro="" textlink="">
      <xdr:nvSpPr>
        <xdr:cNvPr id="1028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210</xdr:col>
      <xdr:colOff>0</xdr:colOff>
      <xdr:row>30</xdr:row>
      <xdr:rowOff>0</xdr:rowOff>
    </xdr:from>
    <xdr:ext cx="76200" cy="361950"/>
    <xdr:sp macro="" textlink="">
      <xdr:nvSpPr>
        <xdr:cNvPr id="1028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210</xdr:col>
      <xdr:colOff>0</xdr:colOff>
      <xdr:row>30</xdr:row>
      <xdr:rowOff>0</xdr:rowOff>
    </xdr:from>
    <xdr:ext cx="76200" cy="361950"/>
    <xdr:sp macro="" textlink="">
      <xdr:nvSpPr>
        <xdr:cNvPr id="1028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210</xdr:col>
      <xdr:colOff>0</xdr:colOff>
      <xdr:row>30</xdr:row>
      <xdr:rowOff>0</xdr:rowOff>
    </xdr:from>
    <xdr:ext cx="76200" cy="409575"/>
    <xdr:sp macro="" textlink="">
      <xdr:nvSpPr>
        <xdr:cNvPr id="1029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210</xdr:col>
      <xdr:colOff>0</xdr:colOff>
      <xdr:row>30</xdr:row>
      <xdr:rowOff>0</xdr:rowOff>
    </xdr:from>
    <xdr:ext cx="76200" cy="361950"/>
    <xdr:sp macro="" textlink="">
      <xdr:nvSpPr>
        <xdr:cNvPr id="1029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210</xdr:col>
      <xdr:colOff>0</xdr:colOff>
      <xdr:row>30</xdr:row>
      <xdr:rowOff>0</xdr:rowOff>
    </xdr:from>
    <xdr:ext cx="76200" cy="361950"/>
    <xdr:sp macro="" textlink="">
      <xdr:nvSpPr>
        <xdr:cNvPr id="1029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211</xdr:col>
      <xdr:colOff>0</xdr:colOff>
      <xdr:row>30</xdr:row>
      <xdr:rowOff>0</xdr:rowOff>
    </xdr:from>
    <xdr:ext cx="76200" cy="409575"/>
    <xdr:sp macro="" textlink="">
      <xdr:nvSpPr>
        <xdr:cNvPr id="1029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211</xdr:col>
      <xdr:colOff>0</xdr:colOff>
      <xdr:row>30</xdr:row>
      <xdr:rowOff>0</xdr:rowOff>
    </xdr:from>
    <xdr:ext cx="76200" cy="361950"/>
    <xdr:sp macro="" textlink="">
      <xdr:nvSpPr>
        <xdr:cNvPr id="1029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211</xdr:col>
      <xdr:colOff>0</xdr:colOff>
      <xdr:row>30</xdr:row>
      <xdr:rowOff>0</xdr:rowOff>
    </xdr:from>
    <xdr:ext cx="76200" cy="361950"/>
    <xdr:sp macro="" textlink="">
      <xdr:nvSpPr>
        <xdr:cNvPr id="1029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211</xdr:col>
      <xdr:colOff>0</xdr:colOff>
      <xdr:row>30</xdr:row>
      <xdr:rowOff>0</xdr:rowOff>
    </xdr:from>
    <xdr:ext cx="76200" cy="409575"/>
    <xdr:sp macro="" textlink="">
      <xdr:nvSpPr>
        <xdr:cNvPr id="1029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211</xdr:col>
      <xdr:colOff>0</xdr:colOff>
      <xdr:row>30</xdr:row>
      <xdr:rowOff>0</xdr:rowOff>
    </xdr:from>
    <xdr:ext cx="76200" cy="361950"/>
    <xdr:sp macro="" textlink="">
      <xdr:nvSpPr>
        <xdr:cNvPr id="1029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211</xdr:col>
      <xdr:colOff>0</xdr:colOff>
      <xdr:row>30</xdr:row>
      <xdr:rowOff>0</xdr:rowOff>
    </xdr:from>
    <xdr:ext cx="76200" cy="361950"/>
    <xdr:sp macro="" textlink="">
      <xdr:nvSpPr>
        <xdr:cNvPr id="1029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211</xdr:col>
      <xdr:colOff>0</xdr:colOff>
      <xdr:row>30</xdr:row>
      <xdr:rowOff>0</xdr:rowOff>
    </xdr:from>
    <xdr:ext cx="76200" cy="409575"/>
    <xdr:sp macro="" textlink="">
      <xdr:nvSpPr>
        <xdr:cNvPr id="1029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211</xdr:col>
      <xdr:colOff>0</xdr:colOff>
      <xdr:row>30</xdr:row>
      <xdr:rowOff>0</xdr:rowOff>
    </xdr:from>
    <xdr:ext cx="76200" cy="361950"/>
    <xdr:sp macro="" textlink="">
      <xdr:nvSpPr>
        <xdr:cNvPr id="1030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211</xdr:col>
      <xdr:colOff>0</xdr:colOff>
      <xdr:row>30</xdr:row>
      <xdr:rowOff>0</xdr:rowOff>
    </xdr:from>
    <xdr:ext cx="76200" cy="361950"/>
    <xdr:sp macro="" textlink="">
      <xdr:nvSpPr>
        <xdr:cNvPr id="1030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211</xdr:col>
      <xdr:colOff>0</xdr:colOff>
      <xdr:row>30</xdr:row>
      <xdr:rowOff>0</xdr:rowOff>
    </xdr:from>
    <xdr:ext cx="76200" cy="409575"/>
    <xdr:sp macro="" textlink="">
      <xdr:nvSpPr>
        <xdr:cNvPr id="1030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211</xdr:col>
      <xdr:colOff>0</xdr:colOff>
      <xdr:row>30</xdr:row>
      <xdr:rowOff>0</xdr:rowOff>
    </xdr:from>
    <xdr:ext cx="76200" cy="361950"/>
    <xdr:sp macro="" textlink="">
      <xdr:nvSpPr>
        <xdr:cNvPr id="1030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211</xdr:col>
      <xdr:colOff>0</xdr:colOff>
      <xdr:row>30</xdr:row>
      <xdr:rowOff>0</xdr:rowOff>
    </xdr:from>
    <xdr:ext cx="76200" cy="361950"/>
    <xdr:sp macro="" textlink="">
      <xdr:nvSpPr>
        <xdr:cNvPr id="1030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212</xdr:col>
      <xdr:colOff>0</xdr:colOff>
      <xdr:row>30</xdr:row>
      <xdr:rowOff>0</xdr:rowOff>
    </xdr:from>
    <xdr:ext cx="76200" cy="409575"/>
    <xdr:sp macro="" textlink="">
      <xdr:nvSpPr>
        <xdr:cNvPr id="1030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212</xdr:col>
      <xdr:colOff>0</xdr:colOff>
      <xdr:row>30</xdr:row>
      <xdr:rowOff>0</xdr:rowOff>
    </xdr:from>
    <xdr:ext cx="76200" cy="361950"/>
    <xdr:sp macro="" textlink="">
      <xdr:nvSpPr>
        <xdr:cNvPr id="1030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212</xdr:col>
      <xdr:colOff>0</xdr:colOff>
      <xdr:row>30</xdr:row>
      <xdr:rowOff>0</xdr:rowOff>
    </xdr:from>
    <xdr:ext cx="76200" cy="361950"/>
    <xdr:sp macro="" textlink="">
      <xdr:nvSpPr>
        <xdr:cNvPr id="1030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212</xdr:col>
      <xdr:colOff>0</xdr:colOff>
      <xdr:row>30</xdr:row>
      <xdr:rowOff>0</xdr:rowOff>
    </xdr:from>
    <xdr:ext cx="76200" cy="409575"/>
    <xdr:sp macro="" textlink="">
      <xdr:nvSpPr>
        <xdr:cNvPr id="1030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212</xdr:col>
      <xdr:colOff>0</xdr:colOff>
      <xdr:row>30</xdr:row>
      <xdr:rowOff>0</xdr:rowOff>
    </xdr:from>
    <xdr:ext cx="76200" cy="361950"/>
    <xdr:sp macro="" textlink="">
      <xdr:nvSpPr>
        <xdr:cNvPr id="1030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212</xdr:col>
      <xdr:colOff>0</xdr:colOff>
      <xdr:row>30</xdr:row>
      <xdr:rowOff>0</xdr:rowOff>
    </xdr:from>
    <xdr:ext cx="76200" cy="361950"/>
    <xdr:sp macro="" textlink="">
      <xdr:nvSpPr>
        <xdr:cNvPr id="1031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212</xdr:col>
      <xdr:colOff>0</xdr:colOff>
      <xdr:row>30</xdr:row>
      <xdr:rowOff>0</xdr:rowOff>
    </xdr:from>
    <xdr:ext cx="76200" cy="409575"/>
    <xdr:sp macro="" textlink="">
      <xdr:nvSpPr>
        <xdr:cNvPr id="1031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212</xdr:col>
      <xdr:colOff>0</xdr:colOff>
      <xdr:row>30</xdr:row>
      <xdr:rowOff>0</xdr:rowOff>
    </xdr:from>
    <xdr:ext cx="76200" cy="361950"/>
    <xdr:sp macro="" textlink="">
      <xdr:nvSpPr>
        <xdr:cNvPr id="1031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212</xdr:col>
      <xdr:colOff>0</xdr:colOff>
      <xdr:row>30</xdr:row>
      <xdr:rowOff>0</xdr:rowOff>
    </xdr:from>
    <xdr:ext cx="76200" cy="361950"/>
    <xdr:sp macro="" textlink="">
      <xdr:nvSpPr>
        <xdr:cNvPr id="1031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212</xdr:col>
      <xdr:colOff>0</xdr:colOff>
      <xdr:row>30</xdr:row>
      <xdr:rowOff>0</xdr:rowOff>
    </xdr:from>
    <xdr:ext cx="76200" cy="409575"/>
    <xdr:sp macro="" textlink="">
      <xdr:nvSpPr>
        <xdr:cNvPr id="1031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212</xdr:col>
      <xdr:colOff>0</xdr:colOff>
      <xdr:row>30</xdr:row>
      <xdr:rowOff>0</xdr:rowOff>
    </xdr:from>
    <xdr:ext cx="76200" cy="361950"/>
    <xdr:sp macro="" textlink="">
      <xdr:nvSpPr>
        <xdr:cNvPr id="1031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212</xdr:col>
      <xdr:colOff>0</xdr:colOff>
      <xdr:row>30</xdr:row>
      <xdr:rowOff>0</xdr:rowOff>
    </xdr:from>
    <xdr:ext cx="76200" cy="361950"/>
    <xdr:sp macro="" textlink="">
      <xdr:nvSpPr>
        <xdr:cNvPr id="1031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213</xdr:col>
      <xdr:colOff>0</xdr:colOff>
      <xdr:row>30</xdr:row>
      <xdr:rowOff>0</xdr:rowOff>
    </xdr:from>
    <xdr:ext cx="76200" cy="409575"/>
    <xdr:sp macro="" textlink="">
      <xdr:nvSpPr>
        <xdr:cNvPr id="1031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213</xdr:col>
      <xdr:colOff>0</xdr:colOff>
      <xdr:row>30</xdr:row>
      <xdr:rowOff>0</xdr:rowOff>
    </xdr:from>
    <xdr:ext cx="76200" cy="361950"/>
    <xdr:sp macro="" textlink="">
      <xdr:nvSpPr>
        <xdr:cNvPr id="1031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213</xdr:col>
      <xdr:colOff>0</xdr:colOff>
      <xdr:row>30</xdr:row>
      <xdr:rowOff>0</xdr:rowOff>
    </xdr:from>
    <xdr:ext cx="76200" cy="361950"/>
    <xdr:sp macro="" textlink="">
      <xdr:nvSpPr>
        <xdr:cNvPr id="1031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213</xdr:col>
      <xdr:colOff>0</xdr:colOff>
      <xdr:row>30</xdr:row>
      <xdr:rowOff>0</xdr:rowOff>
    </xdr:from>
    <xdr:ext cx="76200" cy="409575"/>
    <xdr:sp macro="" textlink="">
      <xdr:nvSpPr>
        <xdr:cNvPr id="1032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213</xdr:col>
      <xdr:colOff>0</xdr:colOff>
      <xdr:row>30</xdr:row>
      <xdr:rowOff>0</xdr:rowOff>
    </xdr:from>
    <xdr:ext cx="76200" cy="361950"/>
    <xdr:sp macro="" textlink="">
      <xdr:nvSpPr>
        <xdr:cNvPr id="1032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213</xdr:col>
      <xdr:colOff>0</xdr:colOff>
      <xdr:row>30</xdr:row>
      <xdr:rowOff>0</xdr:rowOff>
    </xdr:from>
    <xdr:ext cx="76200" cy="361950"/>
    <xdr:sp macro="" textlink="">
      <xdr:nvSpPr>
        <xdr:cNvPr id="1032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213</xdr:col>
      <xdr:colOff>0</xdr:colOff>
      <xdr:row>30</xdr:row>
      <xdr:rowOff>0</xdr:rowOff>
    </xdr:from>
    <xdr:ext cx="76200" cy="409575"/>
    <xdr:sp macro="" textlink="">
      <xdr:nvSpPr>
        <xdr:cNvPr id="1032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213</xdr:col>
      <xdr:colOff>0</xdr:colOff>
      <xdr:row>30</xdr:row>
      <xdr:rowOff>0</xdr:rowOff>
    </xdr:from>
    <xdr:ext cx="76200" cy="361950"/>
    <xdr:sp macro="" textlink="">
      <xdr:nvSpPr>
        <xdr:cNvPr id="1032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213</xdr:col>
      <xdr:colOff>0</xdr:colOff>
      <xdr:row>30</xdr:row>
      <xdr:rowOff>0</xdr:rowOff>
    </xdr:from>
    <xdr:ext cx="76200" cy="361950"/>
    <xdr:sp macro="" textlink="">
      <xdr:nvSpPr>
        <xdr:cNvPr id="1032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213</xdr:col>
      <xdr:colOff>0</xdr:colOff>
      <xdr:row>30</xdr:row>
      <xdr:rowOff>0</xdr:rowOff>
    </xdr:from>
    <xdr:ext cx="76200" cy="409575"/>
    <xdr:sp macro="" textlink="">
      <xdr:nvSpPr>
        <xdr:cNvPr id="1032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213</xdr:col>
      <xdr:colOff>0</xdr:colOff>
      <xdr:row>30</xdr:row>
      <xdr:rowOff>0</xdr:rowOff>
    </xdr:from>
    <xdr:ext cx="76200" cy="361950"/>
    <xdr:sp macro="" textlink="">
      <xdr:nvSpPr>
        <xdr:cNvPr id="1032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213</xdr:col>
      <xdr:colOff>0</xdr:colOff>
      <xdr:row>30</xdr:row>
      <xdr:rowOff>0</xdr:rowOff>
    </xdr:from>
    <xdr:ext cx="76200" cy="361950"/>
    <xdr:sp macro="" textlink="">
      <xdr:nvSpPr>
        <xdr:cNvPr id="1032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214</xdr:col>
      <xdr:colOff>0</xdr:colOff>
      <xdr:row>30</xdr:row>
      <xdr:rowOff>0</xdr:rowOff>
    </xdr:from>
    <xdr:ext cx="76200" cy="409575"/>
    <xdr:sp macro="" textlink="">
      <xdr:nvSpPr>
        <xdr:cNvPr id="1032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214</xdr:col>
      <xdr:colOff>0</xdr:colOff>
      <xdr:row>30</xdr:row>
      <xdr:rowOff>0</xdr:rowOff>
    </xdr:from>
    <xdr:ext cx="76200" cy="361950"/>
    <xdr:sp macro="" textlink="">
      <xdr:nvSpPr>
        <xdr:cNvPr id="1033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214</xdr:col>
      <xdr:colOff>0</xdr:colOff>
      <xdr:row>30</xdr:row>
      <xdr:rowOff>0</xdr:rowOff>
    </xdr:from>
    <xdr:ext cx="76200" cy="361950"/>
    <xdr:sp macro="" textlink="">
      <xdr:nvSpPr>
        <xdr:cNvPr id="1033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214</xdr:col>
      <xdr:colOff>0</xdr:colOff>
      <xdr:row>30</xdr:row>
      <xdr:rowOff>0</xdr:rowOff>
    </xdr:from>
    <xdr:ext cx="76200" cy="409575"/>
    <xdr:sp macro="" textlink="">
      <xdr:nvSpPr>
        <xdr:cNvPr id="1033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214</xdr:col>
      <xdr:colOff>0</xdr:colOff>
      <xdr:row>30</xdr:row>
      <xdr:rowOff>0</xdr:rowOff>
    </xdr:from>
    <xdr:ext cx="76200" cy="361950"/>
    <xdr:sp macro="" textlink="">
      <xdr:nvSpPr>
        <xdr:cNvPr id="1033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214</xdr:col>
      <xdr:colOff>0</xdr:colOff>
      <xdr:row>30</xdr:row>
      <xdr:rowOff>0</xdr:rowOff>
    </xdr:from>
    <xdr:ext cx="76200" cy="361950"/>
    <xdr:sp macro="" textlink="">
      <xdr:nvSpPr>
        <xdr:cNvPr id="1033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214</xdr:col>
      <xdr:colOff>0</xdr:colOff>
      <xdr:row>30</xdr:row>
      <xdr:rowOff>0</xdr:rowOff>
    </xdr:from>
    <xdr:ext cx="76200" cy="409575"/>
    <xdr:sp macro="" textlink="">
      <xdr:nvSpPr>
        <xdr:cNvPr id="1033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214</xdr:col>
      <xdr:colOff>0</xdr:colOff>
      <xdr:row>30</xdr:row>
      <xdr:rowOff>0</xdr:rowOff>
    </xdr:from>
    <xdr:ext cx="76200" cy="361950"/>
    <xdr:sp macro="" textlink="">
      <xdr:nvSpPr>
        <xdr:cNvPr id="1033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214</xdr:col>
      <xdr:colOff>0</xdr:colOff>
      <xdr:row>30</xdr:row>
      <xdr:rowOff>0</xdr:rowOff>
    </xdr:from>
    <xdr:ext cx="76200" cy="361950"/>
    <xdr:sp macro="" textlink="">
      <xdr:nvSpPr>
        <xdr:cNvPr id="1033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214</xdr:col>
      <xdr:colOff>0</xdr:colOff>
      <xdr:row>30</xdr:row>
      <xdr:rowOff>0</xdr:rowOff>
    </xdr:from>
    <xdr:ext cx="76200" cy="409575"/>
    <xdr:sp macro="" textlink="">
      <xdr:nvSpPr>
        <xdr:cNvPr id="1033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214</xdr:col>
      <xdr:colOff>0</xdr:colOff>
      <xdr:row>30</xdr:row>
      <xdr:rowOff>0</xdr:rowOff>
    </xdr:from>
    <xdr:ext cx="76200" cy="361950"/>
    <xdr:sp macro="" textlink="">
      <xdr:nvSpPr>
        <xdr:cNvPr id="1033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214</xdr:col>
      <xdr:colOff>0</xdr:colOff>
      <xdr:row>30</xdr:row>
      <xdr:rowOff>0</xdr:rowOff>
    </xdr:from>
    <xdr:ext cx="76200" cy="361950"/>
    <xdr:sp macro="" textlink="">
      <xdr:nvSpPr>
        <xdr:cNvPr id="1034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215</xdr:col>
      <xdr:colOff>0</xdr:colOff>
      <xdr:row>30</xdr:row>
      <xdr:rowOff>0</xdr:rowOff>
    </xdr:from>
    <xdr:ext cx="76200" cy="409575"/>
    <xdr:sp macro="" textlink="">
      <xdr:nvSpPr>
        <xdr:cNvPr id="1034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215</xdr:col>
      <xdr:colOff>0</xdr:colOff>
      <xdr:row>30</xdr:row>
      <xdr:rowOff>0</xdr:rowOff>
    </xdr:from>
    <xdr:ext cx="76200" cy="361950"/>
    <xdr:sp macro="" textlink="">
      <xdr:nvSpPr>
        <xdr:cNvPr id="1034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215</xdr:col>
      <xdr:colOff>0</xdr:colOff>
      <xdr:row>30</xdr:row>
      <xdr:rowOff>0</xdr:rowOff>
    </xdr:from>
    <xdr:ext cx="76200" cy="361950"/>
    <xdr:sp macro="" textlink="">
      <xdr:nvSpPr>
        <xdr:cNvPr id="1034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215</xdr:col>
      <xdr:colOff>0</xdr:colOff>
      <xdr:row>30</xdr:row>
      <xdr:rowOff>0</xdr:rowOff>
    </xdr:from>
    <xdr:ext cx="76200" cy="409575"/>
    <xdr:sp macro="" textlink="">
      <xdr:nvSpPr>
        <xdr:cNvPr id="1034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215</xdr:col>
      <xdr:colOff>0</xdr:colOff>
      <xdr:row>30</xdr:row>
      <xdr:rowOff>0</xdr:rowOff>
    </xdr:from>
    <xdr:ext cx="76200" cy="361950"/>
    <xdr:sp macro="" textlink="">
      <xdr:nvSpPr>
        <xdr:cNvPr id="1034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215</xdr:col>
      <xdr:colOff>0</xdr:colOff>
      <xdr:row>30</xdr:row>
      <xdr:rowOff>0</xdr:rowOff>
    </xdr:from>
    <xdr:ext cx="76200" cy="361950"/>
    <xdr:sp macro="" textlink="">
      <xdr:nvSpPr>
        <xdr:cNvPr id="1034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215</xdr:col>
      <xdr:colOff>0</xdr:colOff>
      <xdr:row>30</xdr:row>
      <xdr:rowOff>0</xdr:rowOff>
    </xdr:from>
    <xdr:ext cx="76200" cy="409575"/>
    <xdr:sp macro="" textlink="">
      <xdr:nvSpPr>
        <xdr:cNvPr id="1034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215</xdr:col>
      <xdr:colOff>0</xdr:colOff>
      <xdr:row>30</xdr:row>
      <xdr:rowOff>0</xdr:rowOff>
    </xdr:from>
    <xdr:ext cx="76200" cy="361950"/>
    <xdr:sp macro="" textlink="">
      <xdr:nvSpPr>
        <xdr:cNvPr id="1034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215</xdr:col>
      <xdr:colOff>0</xdr:colOff>
      <xdr:row>30</xdr:row>
      <xdr:rowOff>0</xdr:rowOff>
    </xdr:from>
    <xdr:ext cx="76200" cy="361950"/>
    <xdr:sp macro="" textlink="">
      <xdr:nvSpPr>
        <xdr:cNvPr id="1034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215</xdr:col>
      <xdr:colOff>0</xdr:colOff>
      <xdr:row>30</xdr:row>
      <xdr:rowOff>0</xdr:rowOff>
    </xdr:from>
    <xdr:ext cx="76200" cy="409575"/>
    <xdr:sp macro="" textlink="">
      <xdr:nvSpPr>
        <xdr:cNvPr id="1035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215</xdr:col>
      <xdr:colOff>0</xdr:colOff>
      <xdr:row>30</xdr:row>
      <xdr:rowOff>0</xdr:rowOff>
    </xdr:from>
    <xdr:ext cx="76200" cy="361950"/>
    <xdr:sp macro="" textlink="">
      <xdr:nvSpPr>
        <xdr:cNvPr id="1035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215</xdr:col>
      <xdr:colOff>0</xdr:colOff>
      <xdr:row>30</xdr:row>
      <xdr:rowOff>0</xdr:rowOff>
    </xdr:from>
    <xdr:ext cx="76200" cy="361950"/>
    <xdr:sp macro="" textlink="">
      <xdr:nvSpPr>
        <xdr:cNvPr id="1035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216</xdr:col>
      <xdr:colOff>0</xdr:colOff>
      <xdr:row>30</xdr:row>
      <xdr:rowOff>0</xdr:rowOff>
    </xdr:from>
    <xdr:ext cx="76200" cy="409575"/>
    <xdr:sp macro="" textlink="">
      <xdr:nvSpPr>
        <xdr:cNvPr id="1035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216</xdr:col>
      <xdr:colOff>0</xdr:colOff>
      <xdr:row>30</xdr:row>
      <xdr:rowOff>0</xdr:rowOff>
    </xdr:from>
    <xdr:ext cx="76200" cy="361950"/>
    <xdr:sp macro="" textlink="">
      <xdr:nvSpPr>
        <xdr:cNvPr id="1035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216</xdr:col>
      <xdr:colOff>0</xdr:colOff>
      <xdr:row>30</xdr:row>
      <xdr:rowOff>0</xdr:rowOff>
    </xdr:from>
    <xdr:ext cx="76200" cy="361950"/>
    <xdr:sp macro="" textlink="">
      <xdr:nvSpPr>
        <xdr:cNvPr id="1035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216</xdr:col>
      <xdr:colOff>0</xdr:colOff>
      <xdr:row>30</xdr:row>
      <xdr:rowOff>0</xdr:rowOff>
    </xdr:from>
    <xdr:ext cx="76200" cy="409575"/>
    <xdr:sp macro="" textlink="">
      <xdr:nvSpPr>
        <xdr:cNvPr id="1035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216</xdr:col>
      <xdr:colOff>0</xdr:colOff>
      <xdr:row>30</xdr:row>
      <xdr:rowOff>0</xdr:rowOff>
    </xdr:from>
    <xdr:ext cx="76200" cy="361950"/>
    <xdr:sp macro="" textlink="">
      <xdr:nvSpPr>
        <xdr:cNvPr id="1035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216</xdr:col>
      <xdr:colOff>0</xdr:colOff>
      <xdr:row>30</xdr:row>
      <xdr:rowOff>0</xdr:rowOff>
    </xdr:from>
    <xdr:ext cx="76200" cy="361950"/>
    <xdr:sp macro="" textlink="">
      <xdr:nvSpPr>
        <xdr:cNvPr id="1035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216</xdr:col>
      <xdr:colOff>0</xdr:colOff>
      <xdr:row>30</xdr:row>
      <xdr:rowOff>0</xdr:rowOff>
    </xdr:from>
    <xdr:ext cx="76200" cy="409575"/>
    <xdr:sp macro="" textlink="">
      <xdr:nvSpPr>
        <xdr:cNvPr id="1035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216</xdr:col>
      <xdr:colOff>0</xdr:colOff>
      <xdr:row>30</xdr:row>
      <xdr:rowOff>0</xdr:rowOff>
    </xdr:from>
    <xdr:ext cx="76200" cy="361950"/>
    <xdr:sp macro="" textlink="">
      <xdr:nvSpPr>
        <xdr:cNvPr id="1036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216</xdr:col>
      <xdr:colOff>0</xdr:colOff>
      <xdr:row>30</xdr:row>
      <xdr:rowOff>0</xdr:rowOff>
    </xdr:from>
    <xdr:ext cx="76200" cy="361950"/>
    <xdr:sp macro="" textlink="">
      <xdr:nvSpPr>
        <xdr:cNvPr id="1036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216</xdr:col>
      <xdr:colOff>0</xdr:colOff>
      <xdr:row>30</xdr:row>
      <xdr:rowOff>0</xdr:rowOff>
    </xdr:from>
    <xdr:ext cx="76200" cy="409575"/>
    <xdr:sp macro="" textlink="">
      <xdr:nvSpPr>
        <xdr:cNvPr id="1036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216</xdr:col>
      <xdr:colOff>0</xdr:colOff>
      <xdr:row>30</xdr:row>
      <xdr:rowOff>0</xdr:rowOff>
    </xdr:from>
    <xdr:ext cx="76200" cy="361950"/>
    <xdr:sp macro="" textlink="">
      <xdr:nvSpPr>
        <xdr:cNvPr id="1036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216</xdr:col>
      <xdr:colOff>0</xdr:colOff>
      <xdr:row>30</xdr:row>
      <xdr:rowOff>0</xdr:rowOff>
    </xdr:from>
    <xdr:ext cx="76200" cy="361950"/>
    <xdr:sp macro="" textlink="">
      <xdr:nvSpPr>
        <xdr:cNvPr id="1036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217</xdr:col>
      <xdr:colOff>0</xdr:colOff>
      <xdr:row>30</xdr:row>
      <xdr:rowOff>0</xdr:rowOff>
    </xdr:from>
    <xdr:ext cx="76200" cy="409575"/>
    <xdr:sp macro="" textlink="">
      <xdr:nvSpPr>
        <xdr:cNvPr id="1036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217</xdr:col>
      <xdr:colOff>0</xdr:colOff>
      <xdr:row>30</xdr:row>
      <xdr:rowOff>0</xdr:rowOff>
    </xdr:from>
    <xdr:ext cx="76200" cy="361950"/>
    <xdr:sp macro="" textlink="">
      <xdr:nvSpPr>
        <xdr:cNvPr id="1036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217</xdr:col>
      <xdr:colOff>0</xdr:colOff>
      <xdr:row>30</xdr:row>
      <xdr:rowOff>0</xdr:rowOff>
    </xdr:from>
    <xdr:ext cx="76200" cy="361950"/>
    <xdr:sp macro="" textlink="">
      <xdr:nvSpPr>
        <xdr:cNvPr id="1036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217</xdr:col>
      <xdr:colOff>0</xdr:colOff>
      <xdr:row>30</xdr:row>
      <xdr:rowOff>0</xdr:rowOff>
    </xdr:from>
    <xdr:ext cx="76200" cy="409575"/>
    <xdr:sp macro="" textlink="">
      <xdr:nvSpPr>
        <xdr:cNvPr id="1036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217</xdr:col>
      <xdr:colOff>0</xdr:colOff>
      <xdr:row>30</xdr:row>
      <xdr:rowOff>0</xdr:rowOff>
    </xdr:from>
    <xdr:ext cx="76200" cy="361950"/>
    <xdr:sp macro="" textlink="">
      <xdr:nvSpPr>
        <xdr:cNvPr id="1036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217</xdr:col>
      <xdr:colOff>0</xdr:colOff>
      <xdr:row>30</xdr:row>
      <xdr:rowOff>0</xdr:rowOff>
    </xdr:from>
    <xdr:ext cx="76200" cy="361950"/>
    <xdr:sp macro="" textlink="">
      <xdr:nvSpPr>
        <xdr:cNvPr id="1037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217</xdr:col>
      <xdr:colOff>0</xdr:colOff>
      <xdr:row>30</xdr:row>
      <xdr:rowOff>0</xdr:rowOff>
    </xdr:from>
    <xdr:ext cx="76200" cy="409575"/>
    <xdr:sp macro="" textlink="">
      <xdr:nvSpPr>
        <xdr:cNvPr id="1037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217</xdr:col>
      <xdr:colOff>0</xdr:colOff>
      <xdr:row>30</xdr:row>
      <xdr:rowOff>0</xdr:rowOff>
    </xdr:from>
    <xdr:ext cx="76200" cy="361950"/>
    <xdr:sp macro="" textlink="">
      <xdr:nvSpPr>
        <xdr:cNvPr id="1037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217</xdr:col>
      <xdr:colOff>0</xdr:colOff>
      <xdr:row>30</xdr:row>
      <xdr:rowOff>0</xdr:rowOff>
    </xdr:from>
    <xdr:ext cx="76200" cy="361950"/>
    <xdr:sp macro="" textlink="">
      <xdr:nvSpPr>
        <xdr:cNvPr id="1037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217</xdr:col>
      <xdr:colOff>0</xdr:colOff>
      <xdr:row>30</xdr:row>
      <xdr:rowOff>0</xdr:rowOff>
    </xdr:from>
    <xdr:ext cx="76200" cy="409575"/>
    <xdr:sp macro="" textlink="">
      <xdr:nvSpPr>
        <xdr:cNvPr id="1037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217</xdr:col>
      <xdr:colOff>0</xdr:colOff>
      <xdr:row>30</xdr:row>
      <xdr:rowOff>0</xdr:rowOff>
    </xdr:from>
    <xdr:ext cx="76200" cy="361950"/>
    <xdr:sp macro="" textlink="">
      <xdr:nvSpPr>
        <xdr:cNvPr id="1037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217</xdr:col>
      <xdr:colOff>0</xdr:colOff>
      <xdr:row>30</xdr:row>
      <xdr:rowOff>0</xdr:rowOff>
    </xdr:from>
    <xdr:ext cx="76200" cy="361950"/>
    <xdr:sp macro="" textlink="">
      <xdr:nvSpPr>
        <xdr:cNvPr id="1037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218</xdr:col>
      <xdr:colOff>0</xdr:colOff>
      <xdr:row>30</xdr:row>
      <xdr:rowOff>0</xdr:rowOff>
    </xdr:from>
    <xdr:ext cx="76200" cy="409575"/>
    <xdr:sp macro="" textlink="">
      <xdr:nvSpPr>
        <xdr:cNvPr id="1037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218</xdr:col>
      <xdr:colOff>0</xdr:colOff>
      <xdr:row>30</xdr:row>
      <xdr:rowOff>0</xdr:rowOff>
    </xdr:from>
    <xdr:ext cx="76200" cy="361950"/>
    <xdr:sp macro="" textlink="">
      <xdr:nvSpPr>
        <xdr:cNvPr id="1037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218</xdr:col>
      <xdr:colOff>0</xdr:colOff>
      <xdr:row>30</xdr:row>
      <xdr:rowOff>0</xdr:rowOff>
    </xdr:from>
    <xdr:ext cx="76200" cy="361950"/>
    <xdr:sp macro="" textlink="">
      <xdr:nvSpPr>
        <xdr:cNvPr id="1037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218</xdr:col>
      <xdr:colOff>0</xdr:colOff>
      <xdr:row>30</xdr:row>
      <xdr:rowOff>0</xdr:rowOff>
    </xdr:from>
    <xdr:ext cx="76200" cy="409575"/>
    <xdr:sp macro="" textlink="">
      <xdr:nvSpPr>
        <xdr:cNvPr id="1038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218</xdr:col>
      <xdr:colOff>0</xdr:colOff>
      <xdr:row>30</xdr:row>
      <xdr:rowOff>0</xdr:rowOff>
    </xdr:from>
    <xdr:ext cx="76200" cy="361950"/>
    <xdr:sp macro="" textlink="">
      <xdr:nvSpPr>
        <xdr:cNvPr id="1038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218</xdr:col>
      <xdr:colOff>0</xdr:colOff>
      <xdr:row>30</xdr:row>
      <xdr:rowOff>0</xdr:rowOff>
    </xdr:from>
    <xdr:ext cx="76200" cy="361950"/>
    <xdr:sp macro="" textlink="">
      <xdr:nvSpPr>
        <xdr:cNvPr id="1038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218</xdr:col>
      <xdr:colOff>0</xdr:colOff>
      <xdr:row>30</xdr:row>
      <xdr:rowOff>0</xdr:rowOff>
    </xdr:from>
    <xdr:ext cx="76200" cy="409575"/>
    <xdr:sp macro="" textlink="">
      <xdr:nvSpPr>
        <xdr:cNvPr id="1038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218</xdr:col>
      <xdr:colOff>0</xdr:colOff>
      <xdr:row>30</xdr:row>
      <xdr:rowOff>0</xdr:rowOff>
    </xdr:from>
    <xdr:ext cx="76200" cy="361950"/>
    <xdr:sp macro="" textlink="">
      <xdr:nvSpPr>
        <xdr:cNvPr id="1038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218</xdr:col>
      <xdr:colOff>0</xdr:colOff>
      <xdr:row>30</xdr:row>
      <xdr:rowOff>0</xdr:rowOff>
    </xdr:from>
    <xdr:ext cx="76200" cy="361950"/>
    <xdr:sp macro="" textlink="">
      <xdr:nvSpPr>
        <xdr:cNvPr id="1038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218</xdr:col>
      <xdr:colOff>0</xdr:colOff>
      <xdr:row>30</xdr:row>
      <xdr:rowOff>0</xdr:rowOff>
    </xdr:from>
    <xdr:ext cx="76200" cy="409575"/>
    <xdr:sp macro="" textlink="">
      <xdr:nvSpPr>
        <xdr:cNvPr id="1038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218</xdr:col>
      <xdr:colOff>0</xdr:colOff>
      <xdr:row>30</xdr:row>
      <xdr:rowOff>0</xdr:rowOff>
    </xdr:from>
    <xdr:ext cx="76200" cy="361950"/>
    <xdr:sp macro="" textlink="">
      <xdr:nvSpPr>
        <xdr:cNvPr id="1038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218</xdr:col>
      <xdr:colOff>0</xdr:colOff>
      <xdr:row>30</xdr:row>
      <xdr:rowOff>0</xdr:rowOff>
    </xdr:from>
    <xdr:ext cx="76200" cy="361950"/>
    <xdr:sp macro="" textlink="">
      <xdr:nvSpPr>
        <xdr:cNvPr id="1038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219</xdr:col>
      <xdr:colOff>0</xdr:colOff>
      <xdr:row>30</xdr:row>
      <xdr:rowOff>0</xdr:rowOff>
    </xdr:from>
    <xdr:ext cx="76200" cy="409575"/>
    <xdr:sp macro="" textlink="">
      <xdr:nvSpPr>
        <xdr:cNvPr id="1038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219</xdr:col>
      <xdr:colOff>0</xdr:colOff>
      <xdr:row>30</xdr:row>
      <xdr:rowOff>0</xdr:rowOff>
    </xdr:from>
    <xdr:ext cx="76200" cy="361950"/>
    <xdr:sp macro="" textlink="">
      <xdr:nvSpPr>
        <xdr:cNvPr id="1039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219</xdr:col>
      <xdr:colOff>0</xdr:colOff>
      <xdr:row>30</xdr:row>
      <xdr:rowOff>0</xdr:rowOff>
    </xdr:from>
    <xdr:ext cx="76200" cy="361950"/>
    <xdr:sp macro="" textlink="">
      <xdr:nvSpPr>
        <xdr:cNvPr id="1039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219</xdr:col>
      <xdr:colOff>0</xdr:colOff>
      <xdr:row>30</xdr:row>
      <xdr:rowOff>0</xdr:rowOff>
    </xdr:from>
    <xdr:ext cx="76200" cy="409575"/>
    <xdr:sp macro="" textlink="">
      <xdr:nvSpPr>
        <xdr:cNvPr id="1039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219</xdr:col>
      <xdr:colOff>0</xdr:colOff>
      <xdr:row>30</xdr:row>
      <xdr:rowOff>0</xdr:rowOff>
    </xdr:from>
    <xdr:ext cx="76200" cy="361950"/>
    <xdr:sp macro="" textlink="">
      <xdr:nvSpPr>
        <xdr:cNvPr id="1039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219</xdr:col>
      <xdr:colOff>0</xdr:colOff>
      <xdr:row>30</xdr:row>
      <xdr:rowOff>0</xdr:rowOff>
    </xdr:from>
    <xdr:ext cx="76200" cy="361950"/>
    <xdr:sp macro="" textlink="">
      <xdr:nvSpPr>
        <xdr:cNvPr id="1039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219</xdr:col>
      <xdr:colOff>0</xdr:colOff>
      <xdr:row>30</xdr:row>
      <xdr:rowOff>0</xdr:rowOff>
    </xdr:from>
    <xdr:ext cx="76200" cy="409575"/>
    <xdr:sp macro="" textlink="">
      <xdr:nvSpPr>
        <xdr:cNvPr id="1039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219</xdr:col>
      <xdr:colOff>0</xdr:colOff>
      <xdr:row>30</xdr:row>
      <xdr:rowOff>0</xdr:rowOff>
    </xdr:from>
    <xdr:ext cx="76200" cy="361950"/>
    <xdr:sp macro="" textlink="">
      <xdr:nvSpPr>
        <xdr:cNvPr id="1039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219</xdr:col>
      <xdr:colOff>0</xdr:colOff>
      <xdr:row>30</xdr:row>
      <xdr:rowOff>0</xdr:rowOff>
    </xdr:from>
    <xdr:ext cx="76200" cy="361950"/>
    <xdr:sp macro="" textlink="">
      <xdr:nvSpPr>
        <xdr:cNvPr id="1039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219</xdr:col>
      <xdr:colOff>0</xdr:colOff>
      <xdr:row>30</xdr:row>
      <xdr:rowOff>0</xdr:rowOff>
    </xdr:from>
    <xdr:ext cx="76200" cy="409575"/>
    <xdr:sp macro="" textlink="">
      <xdr:nvSpPr>
        <xdr:cNvPr id="1039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219</xdr:col>
      <xdr:colOff>0</xdr:colOff>
      <xdr:row>30</xdr:row>
      <xdr:rowOff>0</xdr:rowOff>
    </xdr:from>
    <xdr:ext cx="76200" cy="361950"/>
    <xdr:sp macro="" textlink="">
      <xdr:nvSpPr>
        <xdr:cNvPr id="1039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219</xdr:col>
      <xdr:colOff>0</xdr:colOff>
      <xdr:row>30</xdr:row>
      <xdr:rowOff>0</xdr:rowOff>
    </xdr:from>
    <xdr:ext cx="76200" cy="361950"/>
    <xdr:sp macro="" textlink="">
      <xdr:nvSpPr>
        <xdr:cNvPr id="1040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220</xdr:col>
      <xdr:colOff>0</xdr:colOff>
      <xdr:row>30</xdr:row>
      <xdr:rowOff>0</xdr:rowOff>
    </xdr:from>
    <xdr:ext cx="76200" cy="409575"/>
    <xdr:sp macro="" textlink="">
      <xdr:nvSpPr>
        <xdr:cNvPr id="1040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220</xdr:col>
      <xdr:colOff>0</xdr:colOff>
      <xdr:row>30</xdr:row>
      <xdr:rowOff>0</xdr:rowOff>
    </xdr:from>
    <xdr:ext cx="76200" cy="361950"/>
    <xdr:sp macro="" textlink="">
      <xdr:nvSpPr>
        <xdr:cNvPr id="1040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220</xdr:col>
      <xdr:colOff>0</xdr:colOff>
      <xdr:row>30</xdr:row>
      <xdr:rowOff>0</xdr:rowOff>
    </xdr:from>
    <xdr:ext cx="76200" cy="361950"/>
    <xdr:sp macro="" textlink="">
      <xdr:nvSpPr>
        <xdr:cNvPr id="1040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220</xdr:col>
      <xdr:colOff>0</xdr:colOff>
      <xdr:row>30</xdr:row>
      <xdr:rowOff>0</xdr:rowOff>
    </xdr:from>
    <xdr:ext cx="76200" cy="409575"/>
    <xdr:sp macro="" textlink="">
      <xdr:nvSpPr>
        <xdr:cNvPr id="1040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220</xdr:col>
      <xdr:colOff>0</xdr:colOff>
      <xdr:row>30</xdr:row>
      <xdr:rowOff>0</xdr:rowOff>
    </xdr:from>
    <xdr:ext cx="76200" cy="361950"/>
    <xdr:sp macro="" textlink="">
      <xdr:nvSpPr>
        <xdr:cNvPr id="1040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220</xdr:col>
      <xdr:colOff>0</xdr:colOff>
      <xdr:row>30</xdr:row>
      <xdr:rowOff>0</xdr:rowOff>
    </xdr:from>
    <xdr:ext cx="76200" cy="361950"/>
    <xdr:sp macro="" textlink="">
      <xdr:nvSpPr>
        <xdr:cNvPr id="1040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220</xdr:col>
      <xdr:colOff>0</xdr:colOff>
      <xdr:row>30</xdr:row>
      <xdr:rowOff>0</xdr:rowOff>
    </xdr:from>
    <xdr:ext cx="76200" cy="409575"/>
    <xdr:sp macro="" textlink="">
      <xdr:nvSpPr>
        <xdr:cNvPr id="1040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220</xdr:col>
      <xdr:colOff>0</xdr:colOff>
      <xdr:row>30</xdr:row>
      <xdr:rowOff>0</xdr:rowOff>
    </xdr:from>
    <xdr:ext cx="76200" cy="361950"/>
    <xdr:sp macro="" textlink="">
      <xdr:nvSpPr>
        <xdr:cNvPr id="1040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220</xdr:col>
      <xdr:colOff>0</xdr:colOff>
      <xdr:row>30</xdr:row>
      <xdr:rowOff>0</xdr:rowOff>
    </xdr:from>
    <xdr:ext cx="76200" cy="361950"/>
    <xdr:sp macro="" textlink="">
      <xdr:nvSpPr>
        <xdr:cNvPr id="1040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220</xdr:col>
      <xdr:colOff>0</xdr:colOff>
      <xdr:row>30</xdr:row>
      <xdr:rowOff>0</xdr:rowOff>
    </xdr:from>
    <xdr:ext cx="76200" cy="409575"/>
    <xdr:sp macro="" textlink="">
      <xdr:nvSpPr>
        <xdr:cNvPr id="1041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220</xdr:col>
      <xdr:colOff>0</xdr:colOff>
      <xdr:row>30</xdr:row>
      <xdr:rowOff>0</xdr:rowOff>
    </xdr:from>
    <xdr:ext cx="76200" cy="361950"/>
    <xdr:sp macro="" textlink="">
      <xdr:nvSpPr>
        <xdr:cNvPr id="1041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220</xdr:col>
      <xdr:colOff>0</xdr:colOff>
      <xdr:row>30</xdr:row>
      <xdr:rowOff>0</xdr:rowOff>
    </xdr:from>
    <xdr:ext cx="76200" cy="361950"/>
    <xdr:sp macro="" textlink="">
      <xdr:nvSpPr>
        <xdr:cNvPr id="1041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221</xdr:col>
      <xdr:colOff>0</xdr:colOff>
      <xdr:row>30</xdr:row>
      <xdr:rowOff>0</xdr:rowOff>
    </xdr:from>
    <xdr:ext cx="76200" cy="409575"/>
    <xdr:sp macro="" textlink="">
      <xdr:nvSpPr>
        <xdr:cNvPr id="1041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221</xdr:col>
      <xdr:colOff>0</xdr:colOff>
      <xdr:row>30</xdr:row>
      <xdr:rowOff>0</xdr:rowOff>
    </xdr:from>
    <xdr:ext cx="76200" cy="361950"/>
    <xdr:sp macro="" textlink="">
      <xdr:nvSpPr>
        <xdr:cNvPr id="1041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221</xdr:col>
      <xdr:colOff>0</xdr:colOff>
      <xdr:row>30</xdr:row>
      <xdr:rowOff>0</xdr:rowOff>
    </xdr:from>
    <xdr:ext cx="76200" cy="361950"/>
    <xdr:sp macro="" textlink="">
      <xdr:nvSpPr>
        <xdr:cNvPr id="1041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221</xdr:col>
      <xdr:colOff>0</xdr:colOff>
      <xdr:row>30</xdr:row>
      <xdr:rowOff>0</xdr:rowOff>
    </xdr:from>
    <xdr:ext cx="76200" cy="409575"/>
    <xdr:sp macro="" textlink="">
      <xdr:nvSpPr>
        <xdr:cNvPr id="1041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221</xdr:col>
      <xdr:colOff>0</xdr:colOff>
      <xdr:row>30</xdr:row>
      <xdr:rowOff>0</xdr:rowOff>
    </xdr:from>
    <xdr:ext cx="76200" cy="361950"/>
    <xdr:sp macro="" textlink="">
      <xdr:nvSpPr>
        <xdr:cNvPr id="1041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221</xdr:col>
      <xdr:colOff>0</xdr:colOff>
      <xdr:row>30</xdr:row>
      <xdr:rowOff>0</xdr:rowOff>
    </xdr:from>
    <xdr:ext cx="76200" cy="361950"/>
    <xdr:sp macro="" textlink="">
      <xdr:nvSpPr>
        <xdr:cNvPr id="1041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221</xdr:col>
      <xdr:colOff>0</xdr:colOff>
      <xdr:row>30</xdr:row>
      <xdr:rowOff>0</xdr:rowOff>
    </xdr:from>
    <xdr:ext cx="76200" cy="409575"/>
    <xdr:sp macro="" textlink="">
      <xdr:nvSpPr>
        <xdr:cNvPr id="1041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221</xdr:col>
      <xdr:colOff>0</xdr:colOff>
      <xdr:row>30</xdr:row>
      <xdr:rowOff>0</xdr:rowOff>
    </xdr:from>
    <xdr:ext cx="76200" cy="361950"/>
    <xdr:sp macro="" textlink="">
      <xdr:nvSpPr>
        <xdr:cNvPr id="1042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221</xdr:col>
      <xdr:colOff>0</xdr:colOff>
      <xdr:row>30</xdr:row>
      <xdr:rowOff>0</xdr:rowOff>
    </xdr:from>
    <xdr:ext cx="76200" cy="361950"/>
    <xdr:sp macro="" textlink="">
      <xdr:nvSpPr>
        <xdr:cNvPr id="1042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221</xdr:col>
      <xdr:colOff>0</xdr:colOff>
      <xdr:row>30</xdr:row>
      <xdr:rowOff>0</xdr:rowOff>
    </xdr:from>
    <xdr:ext cx="76200" cy="409575"/>
    <xdr:sp macro="" textlink="">
      <xdr:nvSpPr>
        <xdr:cNvPr id="1042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221</xdr:col>
      <xdr:colOff>0</xdr:colOff>
      <xdr:row>30</xdr:row>
      <xdr:rowOff>0</xdr:rowOff>
    </xdr:from>
    <xdr:ext cx="76200" cy="361950"/>
    <xdr:sp macro="" textlink="">
      <xdr:nvSpPr>
        <xdr:cNvPr id="1042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221</xdr:col>
      <xdr:colOff>0</xdr:colOff>
      <xdr:row>30</xdr:row>
      <xdr:rowOff>0</xdr:rowOff>
    </xdr:from>
    <xdr:ext cx="76200" cy="361950"/>
    <xdr:sp macro="" textlink="">
      <xdr:nvSpPr>
        <xdr:cNvPr id="1042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222</xdr:col>
      <xdr:colOff>0</xdr:colOff>
      <xdr:row>30</xdr:row>
      <xdr:rowOff>0</xdr:rowOff>
    </xdr:from>
    <xdr:ext cx="76200" cy="409575"/>
    <xdr:sp macro="" textlink="">
      <xdr:nvSpPr>
        <xdr:cNvPr id="1042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222</xdr:col>
      <xdr:colOff>0</xdr:colOff>
      <xdr:row>30</xdr:row>
      <xdr:rowOff>0</xdr:rowOff>
    </xdr:from>
    <xdr:ext cx="76200" cy="361950"/>
    <xdr:sp macro="" textlink="">
      <xdr:nvSpPr>
        <xdr:cNvPr id="1042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222</xdr:col>
      <xdr:colOff>0</xdr:colOff>
      <xdr:row>30</xdr:row>
      <xdr:rowOff>0</xdr:rowOff>
    </xdr:from>
    <xdr:ext cx="76200" cy="361950"/>
    <xdr:sp macro="" textlink="">
      <xdr:nvSpPr>
        <xdr:cNvPr id="1042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222</xdr:col>
      <xdr:colOff>0</xdr:colOff>
      <xdr:row>30</xdr:row>
      <xdr:rowOff>0</xdr:rowOff>
    </xdr:from>
    <xdr:ext cx="76200" cy="409575"/>
    <xdr:sp macro="" textlink="">
      <xdr:nvSpPr>
        <xdr:cNvPr id="1042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222</xdr:col>
      <xdr:colOff>0</xdr:colOff>
      <xdr:row>30</xdr:row>
      <xdr:rowOff>0</xdr:rowOff>
    </xdr:from>
    <xdr:ext cx="76200" cy="361950"/>
    <xdr:sp macro="" textlink="">
      <xdr:nvSpPr>
        <xdr:cNvPr id="1042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222</xdr:col>
      <xdr:colOff>0</xdr:colOff>
      <xdr:row>30</xdr:row>
      <xdr:rowOff>0</xdr:rowOff>
    </xdr:from>
    <xdr:ext cx="76200" cy="361950"/>
    <xdr:sp macro="" textlink="">
      <xdr:nvSpPr>
        <xdr:cNvPr id="1043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222</xdr:col>
      <xdr:colOff>0</xdr:colOff>
      <xdr:row>30</xdr:row>
      <xdr:rowOff>0</xdr:rowOff>
    </xdr:from>
    <xdr:ext cx="76200" cy="409575"/>
    <xdr:sp macro="" textlink="">
      <xdr:nvSpPr>
        <xdr:cNvPr id="1043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222</xdr:col>
      <xdr:colOff>0</xdr:colOff>
      <xdr:row>30</xdr:row>
      <xdr:rowOff>0</xdr:rowOff>
    </xdr:from>
    <xdr:ext cx="76200" cy="361950"/>
    <xdr:sp macro="" textlink="">
      <xdr:nvSpPr>
        <xdr:cNvPr id="1043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222</xdr:col>
      <xdr:colOff>0</xdr:colOff>
      <xdr:row>30</xdr:row>
      <xdr:rowOff>0</xdr:rowOff>
    </xdr:from>
    <xdr:ext cx="76200" cy="361950"/>
    <xdr:sp macro="" textlink="">
      <xdr:nvSpPr>
        <xdr:cNvPr id="1043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222</xdr:col>
      <xdr:colOff>0</xdr:colOff>
      <xdr:row>30</xdr:row>
      <xdr:rowOff>0</xdr:rowOff>
    </xdr:from>
    <xdr:ext cx="76200" cy="409575"/>
    <xdr:sp macro="" textlink="">
      <xdr:nvSpPr>
        <xdr:cNvPr id="1043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222</xdr:col>
      <xdr:colOff>0</xdr:colOff>
      <xdr:row>30</xdr:row>
      <xdr:rowOff>0</xdr:rowOff>
    </xdr:from>
    <xdr:ext cx="76200" cy="361950"/>
    <xdr:sp macro="" textlink="">
      <xdr:nvSpPr>
        <xdr:cNvPr id="1043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222</xdr:col>
      <xdr:colOff>0</xdr:colOff>
      <xdr:row>30</xdr:row>
      <xdr:rowOff>0</xdr:rowOff>
    </xdr:from>
    <xdr:ext cx="76200" cy="361950"/>
    <xdr:sp macro="" textlink="">
      <xdr:nvSpPr>
        <xdr:cNvPr id="1043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223</xdr:col>
      <xdr:colOff>0</xdr:colOff>
      <xdr:row>30</xdr:row>
      <xdr:rowOff>0</xdr:rowOff>
    </xdr:from>
    <xdr:ext cx="76200" cy="409575"/>
    <xdr:sp macro="" textlink="">
      <xdr:nvSpPr>
        <xdr:cNvPr id="1043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223</xdr:col>
      <xdr:colOff>0</xdr:colOff>
      <xdr:row>30</xdr:row>
      <xdr:rowOff>0</xdr:rowOff>
    </xdr:from>
    <xdr:ext cx="76200" cy="361950"/>
    <xdr:sp macro="" textlink="">
      <xdr:nvSpPr>
        <xdr:cNvPr id="1043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223</xdr:col>
      <xdr:colOff>0</xdr:colOff>
      <xdr:row>30</xdr:row>
      <xdr:rowOff>0</xdr:rowOff>
    </xdr:from>
    <xdr:ext cx="76200" cy="361950"/>
    <xdr:sp macro="" textlink="">
      <xdr:nvSpPr>
        <xdr:cNvPr id="1043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223</xdr:col>
      <xdr:colOff>0</xdr:colOff>
      <xdr:row>30</xdr:row>
      <xdr:rowOff>0</xdr:rowOff>
    </xdr:from>
    <xdr:ext cx="76200" cy="409575"/>
    <xdr:sp macro="" textlink="">
      <xdr:nvSpPr>
        <xdr:cNvPr id="1044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223</xdr:col>
      <xdr:colOff>0</xdr:colOff>
      <xdr:row>30</xdr:row>
      <xdr:rowOff>0</xdr:rowOff>
    </xdr:from>
    <xdr:ext cx="76200" cy="361950"/>
    <xdr:sp macro="" textlink="">
      <xdr:nvSpPr>
        <xdr:cNvPr id="1044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223</xdr:col>
      <xdr:colOff>0</xdr:colOff>
      <xdr:row>30</xdr:row>
      <xdr:rowOff>0</xdr:rowOff>
    </xdr:from>
    <xdr:ext cx="76200" cy="361950"/>
    <xdr:sp macro="" textlink="">
      <xdr:nvSpPr>
        <xdr:cNvPr id="1044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223</xdr:col>
      <xdr:colOff>0</xdr:colOff>
      <xdr:row>30</xdr:row>
      <xdr:rowOff>0</xdr:rowOff>
    </xdr:from>
    <xdr:ext cx="76200" cy="409575"/>
    <xdr:sp macro="" textlink="">
      <xdr:nvSpPr>
        <xdr:cNvPr id="1044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223</xdr:col>
      <xdr:colOff>0</xdr:colOff>
      <xdr:row>30</xdr:row>
      <xdr:rowOff>0</xdr:rowOff>
    </xdr:from>
    <xdr:ext cx="76200" cy="361950"/>
    <xdr:sp macro="" textlink="">
      <xdr:nvSpPr>
        <xdr:cNvPr id="1044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223</xdr:col>
      <xdr:colOff>0</xdr:colOff>
      <xdr:row>30</xdr:row>
      <xdr:rowOff>0</xdr:rowOff>
    </xdr:from>
    <xdr:ext cx="76200" cy="361950"/>
    <xdr:sp macro="" textlink="">
      <xdr:nvSpPr>
        <xdr:cNvPr id="1044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223</xdr:col>
      <xdr:colOff>0</xdr:colOff>
      <xdr:row>30</xdr:row>
      <xdr:rowOff>0</xdr:rowOff>
    </xdr:from>
    <xdr:ext cx="76200" cy="409575"/>
    <xdr:sp macro="" textlink="">
      <xdr:nvSpPr>
        <xdr:cNvPr id="1044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223</xdr:col>
      <xdr:colOff>0</xdr:colOff>
      <xdr:row>30</xdr:row>
      <xdr:rowOff>0</xdr:rowOff>
    </xdr:from>
    <xdr:ext cx="76200" cy="361950"/>
    <xdr:sp macro="" textlink="">
      <xdr:nvSpPr>
        <xdr:cNvPr id="1044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223</xdr:col>
      <xdr:colOff>0</xdr:colOff>
      <xdr:row>30</xdr:row>
      <xdr:rowOff>0</xdr:rowOff>
    </xdr:from>
    <xdr:ext cx="76200" cy="361950"/>
    <xdr:sp macro="" textlink="">
      <xdr:nvSpPr>
        <xdr:cNvPr id="1044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224</xdr:col>
      <xdr:colOff>0</xdr:colOff>
      <xdr:row>30</xdr:row>
      <xdr:rowOff>0</xdr:rowOff>
    </xdr:from>
    <xdr:ext cx="76200" cy="409575"/>
    <xdr:sp macro="" textlink="">
      <xdr:nvSpPr>
        <xdr:cNvPr id="1044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224</xdr:col>
      <xdr:colOff>0</xdr:colOff>
      <xdr:row>30</xdr:row>
      <xdr:rowOff>0</xdr:rowOff>
    </xdr:from>
    <xdr:ext cx="76200" cy="361950"/>
    <xdr:sp macro="" textlink="">
      <xdr:nvSpPr>
        <xdr:cNvPr id="1045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224</xdr:col>
      <xdr:colOff>0</xdr:colOff>
      <xdr:row>30</xdr:row>
      <xdr:rowOff>0</xdr:rowOff>
    </xdr:from>
    <xdr:ext cx="76200" cy="361950"/>
    <xdr:sp macro="" textlink="">
      <xdr:nvSpPr>
        <xdr:cNvPr id="1045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224</xdr:col>
      <xdr:colOff>0</xdr:colOff>
      <xdr:row>30</xdr:row>
      <xdr:rowOff>0</xdr:rowOff>
    </xdr:from>
    <xdr:ext cx="76200" cy="409575"/>
    <xdr:sp macro="" textlink="">
      <xdr:nvSpPr>
        <xdr:cNvPr id="1045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224</xdr:col>
      <xdr:colOff>0</xdr:colOff>
      <xdr:row>30</xdr:row>
      <xdr:rowOff>0</xdr:rowOff>
    </xdr:from>
    <xdr:ext cx="76200" cy="361950"/>
    <xdr:sp macro="" textlink="">
      <xdr:nvSpPr>
        <xdr:cNvPr id="1045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224</xdr:col>
      <xdr:colOff>0</xdr:colOff>
      <xdr:row>30</xdr:row>
      <xdr:rowOff>0</xdr:rowOff>
    </xdr:from>
    <xdr:ext cx="76200" cy="361950"/>
    <xdr:sp macro="" textlink="">
      <xdr:nvSpPr>
        <xdr:cNvPr id="1045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224</xdr:col>
      <xdr:colOff>0</xdr:colOff>
      <xdr:row>30</xdr:row>
      <xdr:rowOff>0</xdr:rowOff>
    </xdr:from>
    <xdr:ext cx="76200" cy="409575"/>
    <xdr:sp macro="" textlink="">
      <xdr:nvSpPr>
        <xdr:cNvPr id="1045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224</xdr:col>
      <xdr:colOff>0</xdr:colOff>
      <xdr:row>30</xdr:row>
      <xdr:rowOff>0</xdr:rowOff>
    </xdr:from>
    <xdr:ext cx="76200" cy="361950"/>
    <xdr:sp macro="" textlink="">
      <xdr:nvSpPr>
        <xdr:cNvPr id="1045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224</xdr:col>
      <xdr:colOff>0</xdr:colOff>
      <xdr:row>30</xdr:row>
      <xdr:rowOff>0</xdr:rowOff>
    </xdr:from>
    <xdr:ext cx="76200" cy="361950"/>
    <xdr:sp macro="" textlink="">
      <xdr:nvSpPr>
        <xdr:cNvPr id="1045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224</xdr:col>
      <xdr:colOff>0</xdr:colOff>
      <xdr:row>30</xdr:row>
      <xdr:rowOff>0</xdr:rowOff>
    </xdr:from>
    <xdr:ext cx="76200" cy="409575"/>
    <xdr:sp macro="" textlink="">
      <xdr:nvSpPr>
        <xdr:cNvPr id="1045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224</xdr:col>
      <xdr:colOff>0</xdr:colOff>
      <xdr:row>30</xdr:row>
      <xdr:rowOff>0</xdr:rowOff>
    </xdr:from>
    <xdr:ext cx="76200" cy="361950"/>
    <xdr:sp macro="" textlink="">
      <xdr:nvSpPr>
        <xdr:cNvPr id="1045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224</xdr:col>
      <xdr:colOff>0</xdr:colOff>
      <xdr:row>30</xdr:row>
      <xdr:rowOff>0</xdr:rowOff>
    </xdr:from>
    <xdr:ext cx="76200" cy="361950"/>
    <xdr:sp macro="" textlink="">
      <xdr:nvSpPr>
        <xdr:cNvPr id="1046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225</xdr:col>
      <xdr:colOff>0</xdr:colOff>
      <xdr:row>30</xdr:row>
      <xdr:rowOff>0</xdr:rowOff>
    </xdr:from>
    <xdr:ext cx="76200" cy="409575"/>
    <xdr:sp macro="" textlink="">
      <xdr:nvSpPr>
        <xdr:cNvPr id="1046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225</xdr:col>
      <xdr:colOff>0</xdr:colOff>
      <xdr:row>30</xdr:row>
      <xdr:rowOff>0</xdr:rowOff>
    </xdr:from>
    <xdr:ext cx="76200" cy="361950"/>
    <xdr:sp macro="" textlink="">
      <xdr:nvSpPr>
        <xdr:cNvPr id="1046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225</xdr:col>
      <xdr:colOff>0</xdr:colOff>
      <xdr:row>30</xdr:row>
      <xdr:rowOff>0</xdr:rowOff>
    </xdr:from>
    <xdr:ext cx="76200" cy="361950"/>
    <xdr:sp macro="" textlink="">
      <xdr:nvSpPr>
        <xdr:cNvPr id="1046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225</xdr:col>
      <xdr:colOff>0</xdr:colOff>
      <xdr:row>30</xdr:row>
      <xdr:rowOff>0</xdr:rowOff>
    </xdr:from>
    <xdr:ext cx="76200" cy="409575"/>
    <xdr:sp macro="" textlink="">
      <xdr:nvSpPr>
        <xdr:cNvPr id="1046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225</xdr:col>
      <xdr:colOff>0</xdr:colOff>
      <xdr:row>30</xdr:row>
      <xdr:rowOff>0</xdr:rowOff>
    </xdr:from>
    <xdr:ext cx="76200" cy="361950"/>
    <xdr:sp macro="" textlink="">
      <xdr:nvSpPr>
        <xdr:cNvPr id="1046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225</xdr:col>
      <xdr:colOff>0</xdr:colOff>
      <xdr:row>30</xdr:row>
      <xdr:rowOff>0</xdr:rowOff>
    </xdr:from>
    <xdr:ext cx="76200" cy="361950"/>
    <xdr:sp macro="" textlink="">
      <xdr:nvSpPr>
        <xdr:cNvPr id="1046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225</xdr:col>
      <xdr:colOff>0</xdr:colOff>
      <xdr:row>30</xdr:row>
      <xdr:rowOff>0</xdr:rowOff>
    </xdr:from>
    <xdr:ext cx="76200" cy="409575"/>
    <xdr:sp macro="" textlink="">
      <xdr:nvSpPr>
        <xdr:cNvPr id="1046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225</xdr:col>
      <xdr:colOff>0</xdr:colOff>
      <xdr:row>30</xdr:row>
      <xdr:rowOff>0</xdr:rowOff>
    </xdr:from>
    <xdr:ext cx="76200" cy="361950"/>
    <xdr:sp macro="" textlink="">
      <xdr:nvSpPr>
        <xdr:cNvPr id="1046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225</xdr:col>
      <xdr:colOff>0</xdr:colOff>
      <xdr:row>30</xdr:row>
      <xdr:rowOff>0</xdr:rowOff>
    </xdr:from>
    <xdr:ext cx="76200" cy="361950"/>
    <xdr:sp macro="" textlink="">
      <xdr:nvSpPr>
        <xdr:cNvPr id="1046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225</xdr:col>
      <xdr:colOff>0</xdr:colOff>
      <xdr:row>30</xdr:row>
      <xdr:rowOff>0</xdr:rowOff>
    </xdr:from>
    <xdr:ext cx="76200" cy="409575"/>
    <xdr:sp macro="" textlink="">
      <xdr:nvSpPr>
        <xdr:cNvPr id="1047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225</xdr:col>
      <xdr:colOff>0</xdr:colOff>
      <xdr:row>30</xdr:row>
      <xdr:rowOff>0</xdr:rowOff>
    </xdr:from>
    <xdr:ext cx="76200" cy="361950"/>
    <xdr:sp macro="" textlink="">
      <xdr:nvSpPr>
        <xdr:cNvPr id="1047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225</xdr:col>
      <xdr:colOff>0</xdr:colOff>
      <xdr:row>30</xdr:row>
      <xdr:rowOff>0</xdr:rowOff>
    </xdr:from>
    <xdr:ext cx="76200" cy="361950"/>
    <xdr:sp macro="" textlink="">
      <xdr:nvSpPr>
        <xdr:cNvPr id="1047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226</xdr:col>
      <xdr:colOff>0</xdr:colOff>
      <xdr:row>30</xdr:row>
      <xdr:rowOff>0</xdr:rowOff>
    </xdr:from>
    <xdr:ext cx="76200" cy="409575"/>
    <xdr:sp macro="" textlink="">
      <xdr:nvSpPr>
        <xdr:cNvPr id="1047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226</xdr:col>
      <xdr:colOff>0</xdr:colOff>
      <xdr:row>30</xdr:row>
      <xdr:rowOff>0</xdr:rowOff>
    </xdr:from>
    <xdr:ext cx="76200" cy="361950"/>
    <xdr:sp macro="" textlink="">
      <xdr:nvSpPr>
        <xdr:cNvPr id="1047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226</xdr:col>
      <xdr:colOff>0</xdr:colOff>
      <xdr:row>30</xdr:row>
      <xdr:rowOff>0</xdr:rowOff>
    </xdr:from>
    <xdr:ext cx="76200" cy="361950"/>
    <xdr:sp macro="" textlink="">
      <xdr:nvSpPr>
        <xdr:cNvPr id="1047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226</xdr:col>
      <xdr:colOff>0</xdr:colOff>
      <xdr:row>30</xdr:row>
      <xdr:rowOff>0</xdr:rowOff>
    </xdr:from>
    <xdr:ext cx="76200" cy="409575"/>
    <xdr:sp macro="" textlink="">
      <xdr:nvSpPr>
        <xdr:cNvPr id="1047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226</xdr:col>
      <xdr:colOff>0</xdr:colOff>
      <xdr:row>30</xdr:row>
      <xdr:rowOff>0</xdr:rowOff>
    </xdr:from>
    <xdr:ext cx="76200" cy="361950"/>
    <xdr:sp macro="" textlink="">
      <xdr:nvSpPr>
        <xdr:cNvPr id="1047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226</xdr:col>
      <xdr:colOff>0</xdr:colOff>
      <xdr:row>30</xdr:row>
      <xdr:rowOff>0</xdr:rowOff>
    </xdr:from>
    <xdr:ext cx="76200" cy="361950"/>
    <xdr:sp macro="" textlink="">
      <xdr:nvSpPr>
        <xdr:cNvPr id="1047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226</xdr:col>
      <xdr:colOff>0</xdr:colOff>
      <xdr:row>30</xdr:row>
      <xdr:rowOff>0</xdr:rowOff>
    </xdr:from>
    <xdr:ext cx="76200" cy="409575"/>
    <xdr:sp macro="" textlink="">
      <xdr:nvSpPr>
        <xdr:cNvPr id="1047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226</xdr:col>
      <xdr:colOff>0</xdr:colOff>
      <xdr:row>30</xdr:row>
      <xdr:rowOff>0</xdr:rowOff>
    </xdr:from>
    <xdr:ext cx="76200" cy="361950"/>
    <xdr:sp macro="" textlink="">
      <xdr:nvSpPr>
        <xdr:cNvPr id="1048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226</xdr:col>
      <xdr:colOff>0</xdr:colOff>
      <xdr:row>30</xdr:row>
      <xdr:rowOff>0</xdr:rowOff>
    </xdr:from>
    <xdr:ext cx="76200" cy="361950"/>
    <xdr:sp macro="" textlink="">
      <xdr:nvSpPr>
        <xdr:cNvPr id="1048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226</xdr:col>
      <xdr:colOff>0</xdr:colOff>
      <xdr:row>30</xdr:row>
      <xdr:rowOff>0</xdr:rowOff>
    </xdr:from>
    <xdr:ext cx="76200" cy="409575"/>
    <xdr:sp macro="" textlink="">
      <xdr:nvSpPr>
        <xdr:cNvPr id="1048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226</xdr:col>
      <xdr:colOff>0</xdr:colOff>
      <xdr:row>30</xdr:row>
      <xdr:rowOff>0</xdr:rowOff>
    </xdr:from>
    <xdr:ext cx="76200" cy="361950"/>
    <xdr:sp macro="" textlink="">
      <xdr:nvSpPr>
        <xdr:cNvPr id="1048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226</xdr:col>
      <xdr:colOff>0</xdr:colOff>
      <xdr:row>30</xdr:row>
      <xdr:rowOff>0</xdr:rowOff>
    </xdr:from>
    <xdr:ext cx="76200" cy="361950"/>
    <xdr:sp macro="" textlink="">
      <xdr:nvSpPr>
        <xdr:cNvPr id="1048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227</xdr:col>
      <xdr:colOff>0</xdr:colOff>
      <xdr:row>30</xdr:row>
      <xdr:rowOff>0</xdr:rowOff>
    </xdr:from>
    <xdr:ext cx="76200" cy="409575"/>
    <xdr:sp macro="" textlink="">
      <xdr:nvSpPr>
        <xdr:cNvPr id="1048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227</xdr:col>
      <xdr:colOff>0</xdr:colOff>
      <xdr:row>30</xdr:row>
      <xdr:rowOff>0</xdr:rowOff>
    </xdr:from>
    <xdr:ext cx="76200" cy="361950"/>
    <xdr:sp macro="" textlink="">
      <xdr:nvSpPr>
        <xdr:cNvPr id="1048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227</xdr:col>
      <xdr:colOff>0</xdr:colOff>
      <xdr:row>30</xdr:row>
      <xdr:rowOff>0</xdr:rowOff>
    </xdr:from>
    <xdr:ext cx="76200" cy="361950"/>
    <xdr:sp macro="" textlink="">
      <xdr:nvSpPr>
        <xdr:cNvPr id="1048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227</xdr:col>
      <xdr:colOff>0</xdr:colOff>
      <xdr:row>30</xdr:row>
      <xdr:rowOff>0</xdr:rowOff>
    </xdr:from>
    <xdr:ext cx="76200" cy="409575"/>
    <xdr:sp macro="" textlink="">
      <xdr:nvSpPr>
        <xdr:cNvPr id="1048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227</xdr:col>
      <xdr:colOff>0</xdr:colOff>
      <xdr:row>30</xdr:row>
      <xdr:rowOff>0</xdr:rowOff>
    </xdr:from>
    <xdr:ext cx="76200" cy="361950"/>
    <xdr:sp macro="" textlink="">
      <xdr:nvSpPr>
        <xdr:cNvPr id="1048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227</xdr:col>
      <xdr:colOff>0</xdr:colOff>
      <xdr:row>30</xdr:row>
      <xdr:rowOff>0</xdr:rowOff>
    </xdr:from>
    <xdr:ext cx="76200" cy="361950"/>
    <xdr:sp macro="" textlink="">
      <xdr:nvSpPr>
        <xdr:cNvPr id="1049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227</xdr:col>
      <xdr:colOff>0</xdr:colOff>
      <xdr:row>30</xdr:row>
      <xdr:rowOff>0</xdr:rowOff>
    </xdr:from>
    <xdr:ext cx="76200" cy="409575"/>
    <xdr:sp macro="" textlink="">
      <xdr:nvSpPr>
        <xdr:cNvPr id="1049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227</xdr:col>
      <xdr:colOff>0</xdr:colOff>
      <xdr:row>30</xdr:row>
      <xdr:rowOff>0</xdr:rowOff>
    </xdr:from>
    <xdr:ext cx="76200" cy="361950"/>
    <xdr:sp macro="" textlink="">
      <xdr:nvSpPr>
        <xdr:cNvPr id="1049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227</xdr:col>
      <xdr:colOff>0</xdr:colOff>
      <xdr:row>30</xdr:row>
      <xdr:rowOff>0</xdr:rowOff>
    </xdr:from>
    <xdr:ext cx="76200" cy="361950"/>
    <xdr:sp macro="" textlink="">
      <xdr:nvSpPr>
        <xdr:cNvPr id="1049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227</xdr:col>
      <xdr:colOff>0</xdr:colOff>
      <xdr:row>30</xdr:row>
      <xdr:rowOff>0</xdr:rowOff>
    </xdr:from>
    <xdr:ext cx="76200" cy="409575"/>
    <xdr:sp macro="" textlink="">
      <xdr:nvSpPr>
        <xdr:cNvPr id="1049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227</xdr:col>
      <xdr:colOff>0</xdr:colOff>
      <xdr:row>30</xdr:row>
      <xdr:rowOff>0</xdr:rowOff>
    </xdr:from>
    <xdr:ext cx="76200" cy="361950"/>
    <xdr:sp macro="" textlink="">
      <xdr:nvSpPr>
        <xdr:cNvPr id="1049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227</xdr:col>
      <xdr:colOff>0</xdr:colOff>
      <xdr:row>30</xdr:row>
      <xdr:rowOff>0</xdr:rowOff>
    </xdr:from>
    <xdr:ext cx="76200" cy="361950"/>
    <xdr:sp macro="" textlink="">
      <xdr:nvSpPr>
        <xdr:cNvPr id="1049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228</xdr:col>
      <xdr:colOff>0</xdr:colOff>
      <xdr:row>30</xdr:row>
      <xdr:rowOff>0</xdr:rowOff>
    </xdr:from>
    <xdr:ext cx="76200" cy="409575"/>
    <xdr:sp macro="" textlink="">
      <xdr:nvSpPr>
        <xdr:cNvPr id="1049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228</xdr:col>
      <xdr:colOff>0</xdr:colOff>
      <xdr:row>30</xdr:row>
      <xdr:rowOff>0</xdr:rowOff>
    </xdr:from>
    <xdr:ext cx="76200" cy="361950"/>
    <xdr:sp macro="" textlink="">
      <xdr:nvSpPr>
        <xdr:cNvPr id="1049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228</xdr:col>
      <xdr:colOff>0</xdr:colOff>
      <xdr:row>30</xdr:row>
      <xdr:rowOff>0</xdr:rowOff>
    </xdr:from>
    <xdr:ext cx="76200" cy="361950"/>
    <xdr:sp macro="" textlink="">
      <xdr:nvSpPr>
        <xdr:cNvPr id="1049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228</xdr:col>
      <xdr:colOff>0</xdr:colOff>
      <xdr:row>30</xdr:row>
      <xdr:rowOff>0</xdr:rowOff>
    </xdr:from>
    <xdr:ext cx="76200" cy="409575"/>
    <xdr:sp macro="" textlink="">
      <xdr:nvSpPr>
        <xdr:cNvPr id="1050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228</xdr:col>
      <xdr:colOff>0</xdr:colOff>
      <xdr:row>30</xdr:row>
      <xdr:rowOff>0</xdr:rowOff>
    </xdr:from>
    <xdr:ext cx="76200" cy="361950"/>
    <xdr:sp macro="" textlink="">
      <xdr:nvSpPr>
        <xdr:cNvPr id="1050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228</xdr:col>
      <xdr:colOff>0</xdr:colOff>
      <xdr:row>30</xdr:row>
      <xdr:rowOff>0</xdr:rowOff>
    </xdr:from>
    <xdr:ext cx="76200" cy="361950"/>
    <xdr:sp macro="" textlink="">
      <xdr:nvSpPr>
        <xdr:cNvPr id="1050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228</xdr:col>
      <xdr:colOff>0</xdr:colOff>
      <xdr:row>30</xdr:row>
      <xdr:rowOff>0</xdr:rowOff>
    </xdr:from>
    <xdr:ext cx="76200" cy="409575"/>
    <xdr:sp macro="" textlink="">
      <xdr:nvSpPr>
        <xdr:cNvPr id="1050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228</xdr:col>
      <xdr:colOff>0</xdr:colOff>
      <xdr:row>30</xdr:row>
      <xdr:rowOff>0</xdr:rowOff>
    </xdr:from>
    <xdr:ext cx="76200" cy="361950"/>
    <xdr:sp macro="" textlink="">
      <xdr:nvSpPr>
        <xdr:cNvPr id="1050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228</xdr:col>
      <xdr:colOff>0</xdr:colOff>
      <xdr:row>30</xdr:row>
      <xdr:rowOff>0</xdr:rowOff>
    </xdr:from>
    <xdr:ext cx="76200" cy="361950"/>
    <xdr:sp macro="" textlink="">
      <xdr:nvSpPr>
        <xdr:cNvPr id="1050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228</xdr:col>
      <xdr:colOff>0</xdr:colOff>
      <xdr:row>30</xdr:row>
      <xdr:rowOff>0</xdr:rowOff>
    </xdr:from>
    <xdr:ext cx="76200" cy="409575"/>
    <xdr:sp macro="" textlink="">
      <xdr:nvSpPr>
        <xdr:cNvPr id="1050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228</xdr:col>
      <xdr:colOff>0</xdr:colOff>
      <xdr:row>30</xdr:row>
      <xdr:rowOff>0</xdr:rowOff>
    </xdr:from>
    <xdr:ext cx="76200" cy="361950"/>
    <xdr:sp macro="" textlink="">
      <xdr:nvSpPr>
        <xdr:cNvPr id="1050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228</xdr:col>
      <xdr:colOff>0</xdr:colOff>
      <xdr:row>30</xdr:row>
      <xdr:rowOff>0</xdr:rowOff>
    </xdr:from>
    <xdr:ext cx="76200" cy="361950"/>
    <xdr:sp macro="" textlink="">
      <xdr:nvSpPr>
        <xdr:cNvPr id="1050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229</xdr:col>
      <xdr:colOff>0</xdr:colOff>
      <xdr:row>30</xdr:row>
      <xdr:rowOff>0</xdr:rowOff>
    </xdr:from>
    <xdr:ext cx="76200" cy="409575"/>
    <xdr:sp macro="" textlink="">
      <xdr:nvSpPr>
        <xdr:cNvPr id="1050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229</xdr:col>
      <xdr:colOff>0</xdr:colOff>
      <xdr:row>30</xdr:row>
      <xdr:rowOff>0</xdr:rowOff>
    </xdr:from>
    <xdr:ext cx="76200" cy="361950"/>
    <xdr:sp macro="" textlink="">
      <xdr:nvSpPr>
        <xdr:cNvPr id="1051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229</xdr:col>
      <xdr:colOff>0</xdr:colOff>
      <xdr:row>30</xdr:row>
      <xdr:rowOff>0</xdr:rowOff>
    </xdr:from>
    <xdr:ext cx="76200" cy="361950"/>
    <xdr:sp macro="" textlink="">
      <xdr:nvSpPr>
        <xdr:cNvPr id="1051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229</xdr:col>
      <xdr:colOff>0</xdr:colOff>
      <xdr:row>30</xdr:row>
      <xdr:rowOff>0</xdr:rowOff>
    </xdr:from>
    <xdr:ext cx="76200" cy="409575"/>
    <xdr:sp macro="" textlink="">
      <xdr:nvSpPr>
        <xdr:cNvPr id="1051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229</xdr:col>
      <xdr:colOff>0</xdr:colOff>
      <xdr:row>30</xdr:row>
      <xdr:rowOff>0</xdr:rowOff>
    </xdr:from>
    <xdr:ext cx="76200" cy="361950"/>
    <xdr:sp macro="" textlink="">
      <xdr:nvSpPr>
        <xdr:cNvPr id="1051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229</xdr:col>
      <xdr:colOff>0</xdr:colOff>
      <xdr:row>30</xdr:row>
      <xdr:rowOff>0</xdr:rowOff>
    </xdr:from>
    <xdr:ext cx="76200" cy="361950"/>
    <xdr:sp macro="" textlink="">
      <xdr:nvSpPr>
        <xdr:cNvPr id="1051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229</xdr:col>
      <xdr:colOff>0</xdr:colOff>
      <xdr:row>30</xdr:row>
      <xdr:rowOff>0</xdr:rowOff>
    </xdr:from>
    <xdr:ext cx="76200" cy="409575"/>
    <xdr:sp macro="" textlink="">
      <xdr:nvSpPr>
        <xdr:cNvPr id="1051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229</xdr:col>
      <xdr:colOff>0</xdr:colOff>
      <xdr:row>30</xdr:row>
      <xdr:rowOff>0</xdr:rowOff>
    </xdr:from>
    <xdr:ext cx="76200" cy="361950"/>
    <xdr:sp macro="" textlink="">
      <xdr:nvSpPr>
        <xdr:cNvPr id="1051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229</xdr:col>
      <xdr:colOff>0</xdr:colOff>
      <xdr:row>30</xdr:row>
      <xdr:rowOff>0</xdr:rowOff>
    </xdr:from>
    <xdr:ext cx="76200" cy="361950"/>
    <xdr:sp macro="" textlink="">
      <xdr:nvSpPr>
        <xdr:cNvPr id="1051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229</xdr:col>
      <xdr:colOff>0</xdr:colOff>
      <xdr:row>30</xdr:row>
      <xdr:rowOff>0</xdr:rowOff>
    </xdr:from>
    <xdr:ext cx="76200" cy="409575"/>
    <xdr:sp macro="" textlink="">
      <xdr:nvSpPr>
        <xdr:cNvPr id="1051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229</xdr:col>
      <xdr:colOff>0</xdr:colOff>
      <xdr:row>30</xdr:row>
      <xdr:rowOff>0</xdr:rowOff>
    </xdr:from>
    <xdr:ext cx="76200" cy="361950"/>
    <xdr:sp macro="" textlink="">
      <xdr:nvSpPr>
        <xdr:cNvPr id="1051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229</xdr:col>
      <xdr:colOff>0</xdr:colOff>
      <xdr:row>30</xdr:row>
      <xdr:rowOff>0</xdr:rowOff>
    </xdr:from>
    <xdr:ext cx="76200" cy="361950"/>
    <xdr:sp macro="" textlink="">
      <xdr:nvSpPr>
        <xdr:cNvPr id="1052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230</xdr:col>
      <xdr:colOff>0</xdr:colOff>
      <xdr:row>30</xdr:row>
      <xdr:rowOff>0</xdr:rowOff>
    </xdr:from>
    <xdr:ext cx="76200" cy="409575"/>
    <xdr:sp macro="" textlink="">
      <xdr:nvSpPr>
        <xdr:cNvPr id="1052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230</xdr:col>
      <xdr:colOff>0</xdr:colOff>
      <xdr:row>30</xdr:row>
      <xdr:rowOff>0</xdr:rowOff>
    </xdr:from>
    <xdr:ext cx="76200" cy="361950"/>
    <xdr:sp macro="" textlink="">
      <xdr:nvSpPr>
        <xdr:cNvPr id="1052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230</xdr:col>
      <xdr:colOff>0</xdr:colOff>
      <xdr:row>30</xdr:row>
      <xdr:rowOff>0</xdr:rowOff>
    </xdr:from>
    <xdr:ext cx="76200" cy="361950"/>
    <xdr:sp macro="" textlink="">
      <xdr:nvSpPr>
        <xdr:cNvPr id="1052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230</xdr:col>
      <xdr:colOff>0</xdr:colOff>
      <xdr:row>30</xdr:row>
      <xdr:rowOff>0</xdr:rowOff>
    </xdr:from>
    <xdr:ext cx="76200" cy="409575"/>
    <xdr:sp macro="" textlink="">
      <xdr:nvSpPr>
        <xdr:cNvPr id="1052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230</xdr:col>
      <xdr:colOff>0</xdr:colOff>
      <xdr:row>30</xdr:row>
      <xdr:rowOff>0</xdr:rowOff>
    </xdr:from>
    <xdr:ext cx="76200" cy="361950"/>
    <xdr:sp macro="" textlink="">
      <xdr:nvSpPr>
        <xdr:cNvPr id="1052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230</xdr:col>
      <xdr:colOff>0</xdr:colOff>
      <xdr:row>30</xdr:row>
      <xdr:rowOff>0</xdr:rowOff>
    </xdr:from>
    <xdr:ext cx="76200" cy="361950"/>
    <xdr:sp macro="" textlink="">
      <xdr:nvSpPr>
        <xdr:cNvPr id="1052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230</xdr:col>
      <xdr:colOff>0</xdr:colOff>
      <xdr:row>30</xdr:row>
      <xdr:rowOff>0</xdr:rowOff>
    </xdr:from>
    <xdr:ext cx="76200" cy="409575"/>
    <xdr:sp macro="" textlink="">
      <xdr:nvSpPr>
        <xdr:cNvPr id="1052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230</xdr:col>
      <xdr:colOff>0</xdr:colOff>
      <xdr:row>30</xdr:row>
      <xdr:rowOff>0</xdr:rowOff>
    </xdr:from>
    <xdr:ext cx="76200" cy="361950"/>
    <xdr:sp macro="" textlink="">
      <xdr:nvSpPr>
        <xdr:cNvPr id="1052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230</xdr:col>
      <xdr:colOff>0</xdr:colOff>
      <xdr:row>30</xdr:row>
      <xdr:rowOff>0</xdr:rowOff>
    </xdr:from>
    <xdr:ext cx="76200" cy="361950"/>
    <xdr:sp macro="" textlink="">
      <xdr:nvSpPr>
        <xdr:cNvPr id="1052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230</xdr:col>
      <xdr:colOff>0</xdr:colOff>
      <xdr:row>30</xdr:row>
      <xdr:rowOff>0</xdr:rowOff>
    </xdr:from>
    <xdr:ext cx="76200" cy="409575"/>
    <xdr:sp macro="" textlink="">
      <xdr:nvSpPr>
        <xdr:cNvPr id="1053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230</xdr:col>
      <xdr:colOff>0</xdr:colOff>
      <xdr:row>30</xdr:row>
      <xdr:rowOff>0</xdr:rowOff>
    </xdr:from>
    <xdr:ext cx="76200" cy="361950"/>
    <xdr:sp macro="" textlink="">
      <xdr:nvSpPr>
        <xdr:cNvPr id="1053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230</xdr:col>
      <xdr:colOff>0</xdr:colOff>
      <xdr:row>30</xdr:row>
      <xdr:rowOff>0</xdr:rowOff>
    </xdr:from>
    <xdr:ext cx="76200" cy="361950"/>
    <xdr:sp macro="" textlink="">
      <xdr:nvSpPr>
        <xdr:cNvPr id="1053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231</xdr:col>
      <xdr:colOff>0</xdr:colOff>
      <xdr:row>30</xdr:row>
      <xdr:rowOff>0</xdr:rowOff>
    </xdr:from>
    <xdr:ext cx="76200" cy="409575"/>
    <xdr:sp macro="" textlink="">
      <xdr:nvSpPr>
        <xdr:cNvPr id="1053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231</xdr:col>
      <xdr:colOff>0</xdr:colOff>
      <xdr:row>30</xdr:row>
      <xdr:rowOff>0</xdr:rowOff>
    </xdr:from>
    <xdr:ext cx="76200" cy="361950"/>
    <xdr:sp macro="" textlink="">
      <xdr:nvSpPr>
        <xdr:cNvPr id="1053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231</xdr:col>
      <xdr:colOff>0</xdr:colOff>
      <xdr:row>30</xdr:row>
      <xdr:rowOff>0</xdr:rowOff>
    </xdr:from>
    <xdr:ext cx="76200" cy="361950"/>
    <xdr:sp macro="" textlink="">
      <xdr:nvSpPr>
        <xdr:cNvPr id="1053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231</xdr:col>
      <xdr:colOff>0</xdr:colOff>
      <xdr:row>30</xdr:row>
      <xdr:rowOff>0</xdr:rowOff>
    </xdr:from>
    <xdr:ext cx="76200" cy="409575"/>
    <xdr:sp macro="" textlink="">
      <xdr:nvSpPr>
        <xdr:cNvPr id="1053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231</xdr:col>
      <xdr:colOff>0</xdr:colOff>
      <xdr:row>30</xdr:row>
      <xdr:rowOff>0</xdr:rowOff>
    </xdr:from>
    <xdr:ext cx="76200" cy="361950"/>
    <xdr:sp macro="" textlink="">
      <xdr:nvSpPr>
        <xdr:cNvPr id="1053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231</xdr:col>
      <xdr:colOff>0</xdr:colOff>
      <xdr:row>30</xdr:row>
      <xdr:rowOff>0</xdr:rowOff>
    </xdr:from>
    <xdr:ext cx="76200" cy="361950"/>
    <xdr:sp macro="" textlink="">
      <xdr:nvSpPr>
        <xdr:cNvPr id="1053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231</xdr:col>
      <xdr:colOff>0</xdr:colOff>
      <xdr:row>30</xdr:row>
      <xdr:rowOff>0</xdr:rowOff>
    </xdr:from>
    <xdr:ext cx="76200" cy="409575"/>
    <xdr:sp macro="" textlink="">
      <xdr:nvSpPr>
        <xdr:cNvPr id="1053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231</xdr:col>
      <xdr:colOff>0</xdr:colOff>
      <xdr:row>30</xdr:row>
      <xdr:rowOff>0</xdr:rowOff>
    </xdr:from>
    <xdr:ext cx="76200" cy="361950"/>
    <xdr:sp macro="" textlink="">
      <xdr:nvSpPr>
        <xdr:cNvPr id="1054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231</xdr:col>
      <xdr:colOff>0</xdr:colOff>
      <xdr:row>30</xdr:row>
      <xdr:rowOff>0</xdr:rowOff>
    </xdr:from>
    <xdr:ext cx="76200" cy="361950"/>
    <xdr:sp macro="" textlink="">
      <xdr:nvSpPr>
        <xdr:cNvPr id="1054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231</xdr:col>
      <xdr:colOff>0</xdr:colOff>
      <xdr:row>30</xdr:row>
      <xdr:rowOff>0</xdr:rowOff>
    </xdr:from>
    <xdr:ext cx="76200" cy="409575"/>
    <xdr:sp macro="" textlink="">
      <xdr:nvSpPr>
        <xdr:cNvPr id="1054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231</xdr:col>
      <xdr:colOff>0</xdr:colOff>
      <xdr:row>30</xdr:row>
      <xdr:rowOff>0</xdr:rowOff>
    </xdr:from>
    <xdr:ext cx="76200" cy="361950"/>
    <xdr:sp macro="" textlink="">
      <xdr:nvSpPr>
        <xdr:cNvPr id="1054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231</xdr:col>
      <xdr:colOff>0</xdr:colOff>
      <xdr:row>30</xdr:row>
      <xdr:rowOff>0</xdr:rowOff>
    </xdr:from>
    <xdr:ext cx="76200" cy="361950"/>
    <xdr:sp macro="" textlink="">
      <xdr:nvSpPr>
        <xdr:cNvPr id="1054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232</xdr:col>
      <xdr:colOff>0</xdr:colOff>
      <xdr:row>30</xdr:row>
      <xdr:rowOff>0</xdr:rowOff>
    </xdr:from>
    <xdr:ext cx="76200" cy="409575"/>
    <xdr:sp macro="" textlink="">
      <xdr:nvSpPr>
        <xdr:cNvPr id="1054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232</xdr:col>
      <xdr:colOff>0</xdr:colOff>
      <xdr:row>30</xdr:row>
      <xdr:rowOff>0</xdr:rowOff>
    </xdr:from>
    <xdr:ext cx="76200" cy="361950"/>
    <xdr:sp macro="" textlink="">
      <xdr:nvSpPr>
        <xdr:cNvPr id="1054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232</xdr:col>
      <xdr:colOff>0</xdr:colOff>
      <xdr:row>30</xdr:row>
      <xdr:rowOff>0</xdr:rowOff>
    </xdr:from>
    <xdr:ext cx="76200" cy="361950"/>
    <xdr:sp macro="" textlink="">
      <xdr:nvSpPr>
        <xdr:cNvPr id="1054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232</xdr:col>
      <xdr:colOff>0</xdr:colOff>
      <xdr:row>30</xdr:row>
      <xdr:rowOff>0</xdr:rowOff>
    </xdr:from>
    <xdr:ext cx="76200" cy="409575"/>
    <xdr:sp macro="" textlink="">
      <xdr:nvSpPr>
        <xdr:cNvPr id="1054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232</xdr:col>
      <xdr:colOff>0</xdr:colOff>
      <xdr:row>30</xdr:row>
      <xdr:rowOff>0</xdr:rowOff>
    </xdr:from>
    <xdr:ext cx="76200" cy="361950"/>
    <xdr:sp macro="" textlink="">
      <xdr:nvSpPr>
        <xdr:cNvPr id="1054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232</xdr:col>
      <xdr:colOff>0</xdr:colOff>
      <xdr:row>30</xdr:row>
      <xdr:rowOff>0</xdr:rowOff>
    </xdr:from>
    <xdr:ext cx="76200" cy="361950"/>
    <xdr:sp macro="" textlink="">
      <xdr:nvSpPr>
        <xdr:cNvPr id="1055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232</xdr:col>
      <xdr:colOff>0</xdr:colOff>
      <xdr:row>30</xdr:row>
      <xdr:rowOff>0</xdr:rowOff>
    </xdr:from>
    <xdr:ext cx="76200" cy="409575"/>
    <xdr:sp macro="" textlink="">
      <xdr:nvSpPr>
        <xdr:cNvPr id="1055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232</xdr:col>
      <xdr:colOff>0</xdr:colOff>
      <xdr:row>30</xdr:row>
      <xdr:rowOff>0</xdr:rowOff>
    </xdr:from>
    <xdr:ext cx="76200" cy="361950"/>
    <xdr:sp macro="" textlink="">
      <xdr:nvSpPr>
        <xdr:cNvPr id="1055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232</xdr:col>
      <xdr:colOff>0</xdr:colOff>
      <xdr:row>30</xdr:row>
      <xdr:rowOff>0</xdr:rowOff>
    </xdr:from>
    <xdr:ext cx="76200" cy="361950"/>
    <xdr:sp macro="" textlink="">
      <xdr:nvSpPr>
        <xdr:cNvPr id="1055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232</xdr:col>
      <xdr:colOff>0</xdr:colOff>
      <xdr:row>30</xdr:row>
      <xdr:rowOff>0</xdr:rowOff>
    </xdr:from>
    <xdr:ext cx="76200" cy="409575"/>
    <xdr:sp macro="" textlink="">
      <xdr:nvSpPr>
        <xdr:cNvPr id="1055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232</xdr:col>
      <xdr:colOff>0</xdr:colOff>
      <xdr:row>30</xdr:row>
      <xdr:rowOff>0</xdr:rowOff>
    </xdr:from>
    <xdr:ext cx="76200" cy="361950"/>
    <xdr:sp macro="" textlink="">
      <xdr:nvSpPr>
        <xdr:cNvPr id="1055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232</xdr:col>
      <xdr:colOff>0</xdr:colOff>
      <xdr:row>30</xdr:row>
      <xdr:rowOff>0</xdr:rowOff>
    </xdr:from>
    <xdr:ext cx="76200" cy="361950"/>
    <xdr:sp macro="" textlink="">
      <xdr:nvSpPr>
        <xdr:cNvPr id="1055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233</xdr:col>
      <xdr:colOff>0</xdr:colOff>
      <xdr:row>30</xdr:row>
      <xdr:rowOff>0</xdr:rowOff>
    </xdr:from>
    <xdr:ext cx="76200" cy="409575"/>
    <xdr:sp macro="" textlink="">
      <xdr:nvSpPr>
        <xdr:cNvPr id="1055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233</xdr:col>
      <xdr:colOff>0</xdr:colOff>
      <xdr:row>30</xdr:row>
      <xdr:rowOff>0</xdr:rowOff>
    </xdr:from>
    <xdr:ext cx="76200" cy="361950"/>
    <xdr:sp macro="" textlink="">
      <xdr:nvSpPr>
        <xdr:cNvPr id="1055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233</xdr:col>
      <xdr:colOff>0</xdr:colOff>
      <xdr:row>30</xdr:row>
      <xdr:rowOff>0</xdr:rowOff>
    </xdr:from>
    <xdr:ext cx="76200" cy="361950"/>
    <xdr:sp macro="" textlink="">
      <xdr:nvSpPr>
        <xdr:cNvPr id="1055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233</xdr:col>
      <xdr:colOff>0</xdr:colOff>
      <xdr:row>30</xdr:row>
      <xdr:rowOff>0</xdr:rowOff>
    </xdr:from>
    <xdr:ext cx="76200" cy="409575"/>
    <xdr:sp macro="" textlink="">
      <xdr:nvSpPr>
        <xdr:cNvPr id="1056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233</xdr:col>
      <xdr:colOff>0</xdr:colOff>
      <xdr:row>30</xdr:row>
      <xdr:rowOff>0</xdr:rowOff>
    </xdr:from>
    <xdr:ext cx="76200" cy="361950"/>
    <xdr:sp macro="" textlink="">
      <xdr:nvSpPr>
        <xdr:cNvPr id="1056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233</xdr:col>
      <xdr:colOff>0</xdr:colOff>
      <xdr:row>30</xdr:row>
      <xdr:rowOff>0</xdr:rowOff>
    </xdr:from>
    <xdr:ext cx="76200" cy="361950"/>
    <xdr:sp macro="" textlink="">
      <xdr:nvSpPr>
        <xdr:cNvPr id="1056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233</xdr:col>
      <xdr:colOff>0</xdr:colOff>
      <xdr:row>30</xdr:row>
      <xdr:rowOff>0</xdr:rowOff>
    </xdr:from>
    <xdr:ext cx="76200" cy="409575"/>
    <xdr:sp macro="" textlink="">
      <xdr:nvSpPr>
        <xdr:cNvPr id="1056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233</xdr:col>
      <xdr:colOff>0</xdr:colOff>
      <xdr:row>30</xdr:row>
      <xdr:rowOff>0</xdr:rowOff>
    </xdr:from>
    <xdr:ext cx="76200" cy="361950"/>
    <xdr:sp macro="" textlink="">
      <xdr:nvSpPr>
        <xdr:cNvPr id="1056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233</xdr:col>
      <xdr:colOff>0</xdr:colOff>
      <xdr:row>30</xdr:row>
      <xdr:rowOff>0</xdr:rowOff>
    </xdr:from>
    <xdr:ext cx="76200" cy="361950"/>
    <xdr:sp macro="" textlink="">
      <xdr:nvSpPr>
        <xdr:cNvPr id="1056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233</xdr:col>
      <xdr:colOff>0</xdr:colOff>
      <xdr:row>30</xdr:row>
      <xdr:rowOff>0</xdr:rowOff>
    </xdr:from>
    <xdr:ext cx="76200" cy="409575"/>
    <xdr:sp macro="" textlink="">
      <xdr:nvSpPr>
        <xdr:cNvPr id="1056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233</xdr:col>
      <xdr:colOff>0</xdr:colOff>
      <xdr:row>30</xdr:row>
      <xdr:rowOff>0</xdr:rowOff>
    </xdr:from>
    <xdr:ext cx="76200" cy="361950"/>
    <xdr:sp macro="" textlink="">
      <xdr:nvSpPr>
        <xdr:cNvPr id="1056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233</xdr:col>
      <xdr:colOff>0</xdr:colOff>
      <xdr:row>30</xdr:row>
      <xdr:rowOff>0</xdr:rowOff>
    </xdr:from>
    <xdr:ext cx="76200" cy="361950"/>
    <xdr:sp macro="" textlink="">
      <xdr:nvSpPr>
        <xdr:cNvPr id="1056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234</xdr:col>
      <xdr:colOff>0</xdr:colOff>
      <xdr:row>30</xdr:row>
      <xdr:rowOff>0</xdr:rowOff>
    </xdr:from>
    <xdr:ext cx="76200" cy="409575"/>
    <xdr:sp macro="" textlink="">
      <xdr:nvSpPr>
        <xdr:cNvPr id="1056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234</xdr:col>
      <xdr:colOff>0</xdr:colOff>
      <xdr:row>30</xdr:row>
      <xdr:rowOff>0</xdr:rowOff>
    </xdr:from>
    <xdr:ext cx="76200" cy="361950"/>
    <xdr:sp macro="" textlink="">
      <xdr:nvSpPr>
        <xdr:cNvPr id="1057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234</xdr:col>
      <xdr:colOff>0</xdr:colOff>
      <xdr:row>30</xdr:row>
      <xdr:rowOff>0</xdr:rowOff>
    </xdr:from>
    <xdr:ext cx="76200" cy="361950"/>
    <xdr:sp macro="" textlink="">
      <xdr:nvSpPr>
        <xdr:cNvPr id="1057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234</xdr:col>
      <xdr:colOff>0</xdr:colOff>
      <xdr:row>30</xdr:row>
      <xdr:rowOff>0</xdr:rowOff>
    </xdr:from>
    <xdr:ext cx="76200" cy="409575"/>
    <xdr:sp macro="" textlink="">
      <xdr:nvSpPr>
        <xdr:cNvPr id="1057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234</xdr:col>
      <xdr:colOff>0</xdr:colOff>
      <xdr:row>30</xdr:row>
      <xdr:rowOff>0</xdr:rowOff>
    </xdr:from>
    <xdr:ext cx="76200" cy="361950"/>
    <xdr:sp macro="" textlink="">
      <xdr:nvSpPr>
        <xdr:cNvPr id="1057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234</xdr:col>
      <xdr:colOff>0</xdr:colOff>
      <xdr:row>30</xdr:row>
      <xdr:rowOff>0</xdr:rowOff>
    </xdr:from>
    <xdr:ext cx="76200" cy="361950"/>
    <xdr:sp macro="" textlink="">
      <xdr:nvSpPr>
        <xdr:cNvPr id="1057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234</xdr:col>
      <xdr:colOff>0</xdr:colOff>
      <xdr:row>30</xdr:row>
      <xdr:rowOff>0</xdr:rowOff>
    </xdr:from>
    <xdr:ext cx="76200" cy="409575"/>
    <xdr:sp macro="" textlink="">
      <xdr:nvSpPr>
        <xdr:cNvPr id="1057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234</xdr:col>
      <xdr:colOff>0</xdr:colOff>
      <xdr:row>30</xdr:row>
      <xdr:rowOff>0</xdr:rowOff>
    </xdr:from>
    <xdr:ext cx="76200" cy="361950"/>
    <xdr:sp macro="" textlink="">
      <xdr:nvSpPr>
        <xdr:cNvPr id="1057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234</xdr:col>
      <xdr:colOff>0</xdr:colOff>
      <xdr:row>30</xdr:row>
      <xdr:rowOff>0</xdr:rowOff>
    </xdr:from>
    <xdr:ext cx="76200" cy="361950"/>
    <xdr:sp macro="" textlink="">
      <xdr:nvSpPr>
        <xdr:cNvPr id="1057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234</xdr:col>
      <xdr:colOff>0</xdr:colOff>
      <xdr:row>30</xdr:row>
      <xdr:rowOff>0</xdr:rowOff>
    </xdr:from>
    <xdr:ext cx="76200" cy="409575"/>
    <xdr:sp macro="" textlink="">
      <xdr:nvSpPr>
        <xdr:cNvPr id="1057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234</xdr:col>
      <xdr:colOff>0</xdr:colOff>
      <xdr:row>30</xdr:row>
      <xdr:rowOff>0</xdr:rowOff>
    </xdr:from>
    <xdr:ext cx="76200" cy="361950"/>
    <xdr:sp macro="" textlink="">
      <xdr:nvSpPr>
        <xdr:cNvPr id="1057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234</xdr:col>
      <xdr:colOff>0</xdr:colOff>
      <xdr:row>30</xdr:row>
      <xdr:rowOff>0</xdr:rowOff>
    </xdr:from>
    <xdr:ext cx="76200" cy="361950"/>
    <xdr:sp macro="" textlink="">
      <xdr:nvSpPr>
        <xdr:cNvPr id="1058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235</xdr:col>
      <xdr:colOff>0</xdr:colOff>
      <xdr:row>30</xdr:row>
      <xdr:rowOff>0</xdr:rowOff>
    </xdr:from>
    <xdr:ext cx="76200" cy="409575"/>
    <xdr:sp macro="" textlink="">
      <xdr:nvSpPr>
        <xdr:cNvPr id="1058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235</xdr:col>
      <xdr:colOff>0</xdr:colOff>
      <xdr:row>30</xdr:row>
      <xdr:rowOff>0</xdr:rowOff>
    </xdr:from>
    <xdr:ext cx="76200" cy="361950"/>
    <xdr:sp macro="" textlink="">
      <xdr:nvSpPr>
        <xdr:cNvPr id="1058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235</xdr:col>
      <xdr:colOff>0</xdr:colOff>
      <xdr:row>30</xdr:row>
      <xdr:rowOff>0</xdr:rowOff>
    </xdr:from>
    <xdr:ext cx="76200" cy="361950"/>
    <xdr:sp macro="" textlink="">
      <xdr:nvSpPr>
        <xdr:cNvPr id="1058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235</xdr:col>
      <xdr:colOff>0</xdr:colOff>
      <xdr:row>30</xdr:row>
      <xdr:rowOff>0</xdr:rowOff>
    </xdr:from>
    <xdr:ext cx="76200" cy="409575"/>
    <xdr:sp macro="" textlink="">
      <xdr:nvSpPr>
        <xdr:cNvPr id="1058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235</xdr:col>
      <xdr:colOff>0</xdr:colOff>
      <xdr:row>30</xdr:row>
      <xdr:rowOff>0</xdr:rowOff>
    </xdr:from>
    <xdr:ext cx="76200" cy="361950"/>
    <xdr:sp macro="" textlink="">
      <xdr:nvSpPr>
        <xdr:cNvPr id="1058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235</xdr:col>
      <xdr:colOff>0</xdr:colOff>
      <xdr:row>30</xdr:row>
      <xdr:rowOff>0</xdr:rowOff>
    </xdr:from>
    <xdr:ext cx="76200" cy="361950"/>
    <xdr:sp macro="" textlink="">
      <xdr:nvSpPr>
        <xdr:cNvPr id="1058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235</xdr:col>
      <xdr:colOff>0</xdr:colOff>
      <xdr:row>30</xdr:row>
      <xdr:rowOff>0</xdr:rowOff>
    </xdr:from>
    <xdr:ext cx="76200" cy="409575"/>
    <xdr:sp macro="" textlink="">
      <xdr:nvSpPr>
        <xdr:cNvPr id="1058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235</xdr:col>
      <xdr:colOff>0</xdr:colOff>
      <xdr:row>30</xdr:row>
      <xdr:rowOff>0</xdr:rowOff>
    </xdr:from>
    <xdr:ext cx="76200" cy="361950"/>
    <xdr:sp macro="" textlink="">
      <xdr:nvSpPr>
        <xdr:cNvPr id="1058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235</xdr:col>
      <xdr:colOff>0</xdr:colOff>
      <xdr:row>30</xdr:row>
      <xdr:rowOff>0</xdr:rowOff>
    </xdr:from>
    <xdr:ext cx="76200" cy="361950"/>
    <xdr:sp macro="" textlink="">
      <xdr:nvSpPr>
        <xdr:cNvPr id="1058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235</xdr:col>
      <xdr:colOff>0</xdr:colOff>
      <xdr:row>30</xdr:row>
      <xdr:rowOff>0</xdr:rowOff>
    </xdr:from>
    <xdr:ext cx="76200" cy="409575"/>
    <xdr:sp macro="" textlink="">
      <xdr:nvSpPr>
        <xdr:cNvPr id="1059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235</xdr:col>
      <xdr:colOff>0</xdr:colOff>
      <xdr:row>30</xdr:row>
      <xdr:rowOff>0</xdr:rowOff>
    </xdr:from>
    <xdr:ext cx="76200" cy="361950"/>
    <xdr:sp macro="" textlink="">
      <xdr:nvSpPr>
        <xdr:cNvPr id="1059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235</xdr:col>
      <xdr:colOff>0</xdr:colOff>
      <xdr:row>30</xdr:row>
      <xdr:rowOff>0</xdr:rowOff>
    </xdr:from>
    <xdr:ext cx="76200" cy="361950"/>
    <xdr:sp macro="" textlink="">
      <xdr:nvSpPr>
        <xdr:cNvPr id="1059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236</xdr:col>
      <xdr:colOff>0</xdr:colOff>
      <xdr:row>30</xdr:row>
      <xdr:rowOff>0</xdr:rowOff>
    </xdr:from>
    <xdr:ext cx="76200" cy="409575"/>
    <xdr:sp macro="" textlink="">
      <xdr:nvSpPr>
        <xdr:cNvPr id="1059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236</xdr:col>
      <xdr:colOff>0</xdr:colOff>
      <xdr:row>30</xdr:row>
      <xdr:rowOff>0</xdr:rowOff>
    </xdr:from>
    <xdr:ext cx="76200" cy="361950"/>
    <xdr:sp macro="" textlink="">
      <xdr:nvSpPr>
        <xdr:cNvPr id="1059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236</xdr:col>
      <xdr:colOff>0</xdr:colOff>
      <xdr:row>30</xdr:row>
      <xdr:rowOff>0</xdr:rowOff>
    </xdr:from>
    <xdr:ext cx="76200" cy="361950"/>
    <xdr:sp macro="" textlink="">
      <xdr:nvSpPr>
        <xdr:cNvPr id="1059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236</xdr:col>
      <xdr:colOff>0</xdr:colOff>
      <xdr:row>30</xdr:row>
      <xdr:rowOff>0</xdr:rowOff>
    </xdr:from>
    <xdr:ext cx="76200" cy="409575"/>
    <xdr:sp macro="" textlink="">
      <xdr:nvSpPr>
        <xdr:cNvPr id="1059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236</xdr:col>
      <xdr:colOff>0</xdr:colOff>
      <xdr:row>30</xdr:row>
      <xdr:rowOff>0</xdr:rowOff>
    </xdr:from>
    <xdr:ext cx="76200" cy="361950"/>
    <xdr:sp macro="" textlink="">
      <xdr:nvSpPr>
        <xdr:cNvPr id="1059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236</xdr:col>
      <xdr:colOff>0</xdr:colOff>
      <xdr:row>30</xdr:row>
      <xdr:rowOff>0</xdr:rowOff>
    </xdr:from>
    <xdr:ext cx="76200" cy="361950"/>
    <xdr:sp macro="" textlink="">
      <xdr:nvSpPr>
        <xdr:cNvPr id="1059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236</xdr:col>
      <xdr:colOff>0</xdr:colOff>
      <xdr:row>30</xdr:row>
      <xdr:rowOff>0</xdr:rowOff>
    </xdr:from>
    <xdr:ext cx="76200" cy="409575"/>
    <xdr:sp macro="" textlink="">
      <xdr:nvSpPr>
        <xdr:cNvPr id="1059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236</xdr:col>
      <xdr:colOff>0</xdr:colOff>
      <xdr:row>30</xdr:row>
      <xdr:rowOff>0</xdr:rowOff>
    </xdr:from>
    <xdr:ext cx="76200" cy="361950"/>
    <xdr:sp macro="" textlink="">
      <xdr:nvSpPr>
        <xdr:cNvPr id="1060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236</xdr:col>
      <xdr:colOff>0</xdr:colOff>
      <xdr:row>30</xdr:row>
      <xdr:rowOff>0</xdr:rowOff>
    </xdr:from>
    <xdr:ext cx="76200" cy="361950"/>
    <xdr:sp macro="" textlink="">
      <xdr:nvSpPr>
        <xdr:cNvPr id="1060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236</xdr:col>
      <xdr:colOff>0</xdr:colOff>
      <xdr:row>30</xdr:row>
      <xdr:rowOff>0</xdr:rowOff>
    </xdr:from>
    <xdr:ext cx="76200" cy="409575"/>
    <xdr:sp macro="" textlink="">
      <xdr:nvSpPr>
        <xdr:cNvPr id="1060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236</xdr:col>
      <xdr:colOff>0</xdr:colOff>
      <xdr:row>30</xdr:row>
      <xdr:rowOff>0</xdr:rowOff>
    </xdr:from>
    <xdr:ext cx="76200" cy="361950"/>
    <xdr:sp macro="" textlink="">
      <xdr:nvSpPr>
        <xdr:cNvPr id="1060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236</xdr:col>
      <xdr:colOff>0</xdr:colOff>
      <xdr:row>30</xdr:row>
      <xdr:rowOff>0</xdr:rowOff>
    </xdr:from>
    <xdr:ext cx="76200" cy="361950"/>
    <xdr:sp macro="" textlink="">
      <xdr:nvSpPr>
        <xdr:cNvPr id="1060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237</xdr:col>
      <xdr:colOff>0</xdr:colOff>
      <xdr:row>30</xdr:row>
      <xdr:rowOff>0</xdr:rowOff>
    </xdr:from>
    <xdr:ext cx="76200" cy="409575"/>
    <xdr:sp macro="" textlink="">
      <xdr:nvSpPr>
        <xdr:cNvPr id="1060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237</xdr:col>
      <xdr:colOff>0</xdr:colOff>
      <xdr:row>30</xdr:row>
      <xdr:rowOff>0</xdr:rowOff>
    </xdr:from>
    <xdr:ext cx="76200" cy="361950"/>
    <xdr:sp macro="" textlink="">
      <xdr:nvSpPr>
        <xdr:cNvPr id="1060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237</xdr:col>
      <xdr:colOff>0</xdr:colOff>
      <xdr:row>30</xdr:row>
      <xdr:rowOff>0</xdr:rowOff>
    </xdr:from>
    <xdr:ext cx="76200" cy="361950"/>
    <xdr:sp macro="" textlink="">
      <xdr:nvSpPr>
        <xdr:cNvPr id="1060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237</xdr:col>
      <xdr:colOff>0</xdr:colOff>
      <xdr:row>30</xdr:row>
      <xdr:rowOff>0</xdr:rowOff>
    </xdr:from>
    <xdr:ext cx="76200" cy="409575"/>
    <xdr:sp macro="" textlink="">
      <xdr:nvSpPr>
        <xdr:cNvPr id="1060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237</xdr:col>
      <xdr:colOff>0</xdr:colOff>
      <xdr:row>30</xdr:row>
      <xdr:rowOff>0</xdr:rowOff>
    </xdr:from>
    <xdr:ext cx="76200" cy="361950"/>
    <xdr:sp macro="" textlink="">
      <xdr:nvSpPr>
        <xdr:cNvPr id="1060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237</xdr:col>
      <xdr:colOff>0</xdr:colOff>
      <xdr:row>30</xdr:row>
      <xdr:rowOff>0</xdr:rowOff>
    </xdr:from>
    <xdr:ext cx="76200" cy="361950"/>
    <xdr:sp macro="" textlink="">
      <xdr:nvSpPr>
        <xdr:cNvPr id="1061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237</xdr:col>
      <xdr:colOff>0</xdr:colOff>
      <xdr:row>30</xdr:row>
      <xdr:rowOff>0</xdr:rowOff>
    </xdr:from>
    <xdr:ext cx="76200" cy="409575"/>
    <xdr:sp macro="" textlink="">
      <xdr:nvSpPr>
        <xdr:cNvPr id="1061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237</xdr:col>
      <xdr:colOff>0</xdr:colOff>
      <xdr:row>30</xdr:row>
      <xdr:rowOff>0</xdr:rowOff>
    </xdr:from>
    <xdr:ext cx="76200" cy="361950"/>
    <xdr:sp macro="" textlink="">
      <xdr:nvSpPr>
        <xdr:cNvPr id="1061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237</xdr:col>
      <xdr:colOff>0</xdr:colOff>
      <xdr:row>30</xdr:row>
      <xdr:rowOff>0</xdr:rowOff>
    </xdr:from>
    <xdr:ext cx="76200" cy="361950"/>
    <xdr:sp macro="" textlink="">
      <xdr:nvSpPr>
        <xdr:cNvPr id="1061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237</xdr:col>
      <xdr:colOff>0</xdr:colOff>
      <xdr:row>30</xdr:row>
      <xdr:rowOff>0</xdr:rowOff>
    </xdr:from>
    <xdr:ext cx="76200" cy="409575"/>
    <xdr:sp macro="" textlink="">
      <xdr:nvSpPr>
        <xdr:cNvPr id="1061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237</xdr:col>
      <xdr:colOff>0</xdr:colOff>
      <xdr:row>30</xdr:row>
      <xdr:rowOff>0</xdr:rowOff>
    </xdr:from>
    <xdr:ext cx="76200" cy="361950"/>
    <xdr:sp macro="" textlink="">
      <xdr:nvSpPr>
        <xdr:cNvPr id="1061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237</xdr:col>
      <xdr:colOff>0</xdr:colOff>
      <xdr:row>30</xdr:row>
      <xdr:rowOff>0</xdr:rowOff>
    </xdr:from>
    <xdr:ext cx="76200" cy="361950"/>
    <xdr:sp macro="" textlink="">
      <xdr:nvSpPr>
        <xdr:cNvPr id="1061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238</xdr:col>
      <xdr:colOff>0</xdr:colOff>
      <xdr:row>30</xdr:row>
      <xdr:rowOff>0</xdr:rowOff>
    </xdr:from>
    <xdr:ext cx="76200" cy="409575"/>
    <xdr:sp macro="" textlink="">
      <xdr:nvSpPr>
        <xdr:cNvPr id="1061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238</xdr:col>
      <xdr:colOff>0</xdr:colOff>
      <xdr:row>30</xdr:row>
      <xdr:rowOff>0</xdr:rowOff>
    </xdr:from>
    <xdr:ext cx="76200" cy="361950"/>
    <xdr:sp macro="" textlink="">
      <xdr:nvSpPr>
        <xdr:cNvPr id="1061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238</xdr:col>
      <xdr:colOff>0</xdr:colOff>
      <xdr:row>30</xdr:row>
      <xdr:rowOff>0</xdr:rowOff>
    </xdr:from>
    <xdr:ext cx="76200" cy="361950"/>
    <xdr:sp macro="" textlink="">
      <xdr:nvSpPr>
        <xdr:cNvPr id="1061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238</xdr:col>
      <xdr:colOff>0</xdr:colOff>
      <xdr:row>30</xdr:row>
      <xdr:rowOff>0</xdr:rowOff>
    </xdr:from>
    <xdr:ext cx="76200" cy="409575"/>
    <xdr:sp macro="" textlink="">
      <xdr:nvSpPr>
        <xdr:cNvPr id="1062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238</xdr:col>
      <xdr:colOff>0</xdr:colOff>
      <xdr:row>30</xdr:row>
      <xdr:rowOff>0</xdr:rowOff>
    </xdr:from>
    <xdr:ext cx="76200" cy="361950"/>
    <xdr:sp macro="" textlink="">
      <xdr:nvSpPr>
        <xdr:cNvPr id="1062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238</xdr:col>
      <xdr:colOff>0</xdr:colOff>
      <xdr:row>30</xdr:row>
      <xdr:rowOff>0</xdr:rowOff>
    </xdr:from>
    <xdr:ext cx="76200" cy="361950"/>
    <xdr:sp macro="" textlink="">
      <xdr:nvSpPr>
        <xdr:cNvPr id="1062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238</xdr:col>
      <xdr:colOff>0</xdr:colOff>
      <xdr:row>30</xdr:row>
      <xdr:rowOff>0</xdr:rowOff>
    </xdr:from>
    <xdr:ext cx="76200" cy="409575"/>
    <xdr:sp macro="" textlink="">
      <xdr:nvSpPr>
        <xdr:cNvPr id="1062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238</xdr:col>
      <xdr:colOff>0</xdr:colOff>
      <xdr:row>30</xdr:row>
      <xdr:rowOff>0</xdr:rowOff>
    </xdr:from>
    <xdr:ext cx="76200" cy="361950"/>
    <xdr:sp macro="" textlink="">
      <xdr:nvSpPr>
        <xdr:cNvPr id="1062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238</xdr:col>
      <xdr:colOff>0</xdr:colOff>
      <xdr:row>30</xdr:row>
      <xdr:rowOff>0</xdr:rowOff>
    </xdr:from>
    <xdr:ext cx="76200" cy="361950"/>
    <xdr:sp macro="" textlink="">
      <xdr:nvSpPr>
        <xdr:cNvPr id="1062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238</xdr:col>
      <xdr:colOff>0</xdr:colOff>
      <xdr:row>30</xdr:row>
      <xdr:rowOff>0</xdr:rowOff>
    </xdr:from>
    <xdr:ext cx="76200" cy="409575"/>
    <xdr:sp macro="" textlink="">
      <xdr:nvSpPr>
        <xdr:cNvPr id="1062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238</xdr:col>
      <xdr:colOff>0</xdr:colOff>
      <xdr:row>30</xdr:row>
      <xdr:rowOff>0</xdr:rowOff>
    </xdr:from>
    <xdr:ext cx="76200" cy="361950"/>
    <xdr:sp macro="" textlink="">
      <xdr:nvSpPr>
        <xdr:cNvPr id="1062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238</xdr:col>
      <xdr:colOff>0</xdr:colOff>
      <xdr:row>30</xdr:row>
      <xdr:rowOff>0</xdr:rowOff>
    </xdr:from>
    <xdr:ext cx="76200" cy="361950"/>
    <xdr:sp macro="" textlink="">
      <xdr:nvSpPr>
        <xdr:cNvPr id="1062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239</xdr:col>
      <xdr:colOff>0</xdr:colOff>
      <xdr:row>30</xdr:row>
      <xdr:rowOff>0</xdr:rowOff>
    </xdr:from>
    <xdr:ext cx="76200" cy="409575"/>
    <xdr:sp macro="" textlink="">
      <xdr:nvSpPr>
        <xdr:cNvPr id="1062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239</xdr:col>
      <xdr:colOff>0</xdr:colOff>
      <xdr:row>30</xdr:row>
      <xdr:rowOff>0</xdr:rowOff>
    </xdr:from>
    <xdr:ext cx="76200" cy="361950"/>
    <xdr:sp macro="" textlink="">
      <xdr:nvSpPr>
        <xdr:cNvPr id="1063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239</xdr:col>
      <xdr:colOff>0</xdr:colOff>
      <xdr:row>30</xdr:row>
      <xdr:rowOff>0</xdr:rowOff>
    </xdr:from>
    <xdr:ext cx="76200" cy="361950"/>
    <xdr:sp macro="" textlink="">
      <xdr:nvSpPr>
        <xdr:cNvPr id="1063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239</xdr:col>
      <xdr:colOff>0</xdr:colOff>
      <xdr:row>30</xdr:row>
      <xdr:rowOff>0</xdr:rowOff>
    </xdr:from>
    <xdr:ext cx="76200" cy="409575"/>
    <xdr:sp macro="" textlink="">
      <xdr:nvSpPr>
        <xdr:cNvPr id="1063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239</xdr:col>
      <xdr:colOff>0</xdr:colOff>
      <xdr:row>30</xdr:row>
      <xdr:rowOff>0</xdr:rowOff>
    </xdr:from>
    <xdr:ext cx="76200" cy="361950"/>
    <xdr:sp macro="" textlink="">
      <xdr:nvSpPr>
        <xdr:cNvPr id="1063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239</xdr:col>
      <xdr:colOff>0</xdr:colOff>
      <xdr:row>30</xdr:row>
      <xdr:rowOff>0</xdr:rowOff>
    </xdr:from>
    <xdr:ext cx="76200" cy="361950"/>
    <xdr:sp macro="" textlink="">
      <xdr:nvSpPr>
        <xdr:cNvPr id="1063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239</xdr:col>
      <xdr:colOff>0</xdr:colOff>
      <xdr:row>30</xdr:row>
      <xdr:rowOff>0</xdr:rowOff>
    </xdr:from>
    <xdr:ext cx="76200" cy="409575"/>
    <xdr:sp macro="" textlink="">
      <xdr:nvSpPr>
        <xdr:cNvPr id="1063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239</xdr:col>
      <xdr:colOff>0</xdr:colOff>
      <xdr:row>30</xdr:row>
      <xdr:rowOff>0</xdr:rowOff>
    </xdr:from>
    <xdr:ext cx="76200" cy="361950"/>
    <xdr:sp macro="" textlink="">
      <xdr:nvSpPr>
        <xdr:cNvPr id="1063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239</xdr:col>
      <xdr:colOff>0</xdr:colOff>
      <xdr:row>30</xdr:row>
      <xdr:rowOff>0</xdr:rowOff>
    </xdr:from>
    <xdr:ext cx="76200" cy="361950"/>
    <xdr:sp macro="" textlink="">
      <xdr:nvSpPr>
        <xdr:cNvPr id="1063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239</xdr:col>
      <xdr:colOff>0</xdr:colOff>
      <xdr:row>30</xdr:row>
      <xdr:rowOff>0</xdr:rowOff>
    </xdr:from>
    <xdr:ext cx="76200" cy="409575"/>
    <xdr:sp macro="" textlink="">
      <xdr:nvSpPr>
        <xdr:cNvPr id="1063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239</xdr:col>
      <xdr:colOff>0</xdr:colOff>
      <xdr:row>30</xdr:row>
      <xdr:rowOff>0</xdr:rowOff>
    </xdr:from>
    <xdr:ext cx="76200" cy="361950"/>
    <xdr:sp macro="" textlink="">
      <xdr:nvSpPr>
        <xdr:cNvPr id="1063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239</xdr:col>
      <xdr:colOff>0</xdr:colOff>
      <xdr:row>30</xdr:row>
      <xdr:rowOff>0</xdr:rowOff>
    </xdr:from>
    <xdr:ext cx="76200" cy="361950"/>
    <xdr:sp macro="" textlink="">
      <xdr:nvSpPr>
        <xdr:cNvPr id="1064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240</xdr:col>
      <xdr:colOff>0</xdr:colOff>
      <xdr:row>30</xdr:row>
      <xdr:rowOff>0</xdr:rowOff>
    </xdr:from>
    <xdr:ext cx="76200" cy="409575"/>
    <xdr:sp macro="" textlink="">
      <xdr:nvSpPr>
        <xdr:cNvPr id="1064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240</xdr:col>
      <xdr:colOff>0</xdr:colOff>
      <xdr:row>30</xdr:row>
      <xdr:rowOff>0</xdr:rowOff>
    </xdr:from>
    <xdr:ext cx="76200" cy="361950"/>
    <xdr:sp macro="" textlink="">
      <xdr:nvSpPr>
        <xdr:cNvPr id="1064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240</xdr:col>
      <xdr:colOff>0</xdr:colOff>
      <xdr:row>30</xdr:row>
      <xdr:rowOff>0</xdr:rowOff>
    </xdr:from>
    <xdr:ext cx="76200" cy="361950"/>
    <xdr:sp macro="" textlink="">
      <xdr:nvSpPr>
        <xdr:cNvPr id="1064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240</xdr:col>
      <xdr:colOff>0</xdr:colOff>
      <xdr:row>30</xdr:row>
      <xdr:rowOff>0</xdr:rowOff>
    </xdr:from>
    <xdr:ext cx="76200" cy="409575"/>
    <xdr:sp macro="" textlink="">
      <xdr:nvSpPr>
        <xdr:cNvPr id="1064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240</xdr:col>
      <xdr:colOff>0</xdr:colOff>
      <xdr:row>30</xdr:row>
      <xdr:rowOff>0</xdr:rowOff>
    </xdr:from>
    <xdr:ext cx="76200" cy="361950"/>
    <xdr:sp macro="" textlink="">
      <xdr:nvSpPr>
        <xdr:cNvPr id="1064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240</xdr:col>
      <xdr:colOff>0</xdr:colOff>
      <xdr:row>30</xdr:row>
      <xdr:rowOff>0</xdr:rowOff>
    </xdr:from>
    <xdr:ext cx="76200" cy="361950"/>
    <xdr:sp macro="" textlink="">
      <xdr:nvSpPr>
        <xdr:cNvPr id="1064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240</xdr:col>
      <xdr:colOff>0</xdr:colOff>
      <xdr:row>30</xdr:row>
      <xdr:rowOff>0</xdr:rowOff>
    </xdr:from>
    <xdr:ext cx="76200" cy="409575"/>
    <xdr:sp macro="" textlink="">
      <xdr:nvSpPr>
        <xdr:cNvPr id="1064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240</xdr:col>
      <xdr:colOff>0</xdr:colOff>
      <xdr:row>30</xdr:row>
      <xdr:rowOff>0</xdr:rowOff>
    </xdr:from>
    <xdr:ext cx="76200" cy="361950"/>
    <xdr:sp macro="" textlink="">
      <xdr:nvSpPr>
        <xdr:cNvPr id="1064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240</xdr:col>
      <xdr:colOff>0</xdr:colOff>
      <xdr:row>30</xdr:row>
      <xdr:rowOff>0</xdr:rowOff>
    </xdr:from>
    <xdr:ext cx="76200" cy="361950"/>
    <xdr:sp macro="" textlink="">
      <xdr:nvSpPr>
        <xdr:cNvPr id="1064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240</xdr:col>
      <xdr:colOff>0</xdr:colOff>
      <xdr:row>30</xdr:row>
      <xdr:rowOff>0</xdr:rowOff>
    </xdr:from>
    <xdr:ext cx="76200" cy="409575"/>
    <xdr:sp macro="" textlink="">
      <xdr:nvSpPr>
        <xdr:cNvPr id="1065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240</xdr:col>
      <xdr:colOff>0</xdr:colOff>
      <xdr:row>30</xdr:row>
      <xdr:rowOff>0</xdr:rowOff>
    </xdr:from>
    <xdr:ext cx="76200" cy="361950"/>
    <xdr:sp macro="" textlink="">
      <xdr:nvSpPr>
        <xdr:cNvPr id="1065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240</xdr:col>
      <xdr:colOff>0</xdr:colOff>
      <xdr:row>30</xdr:row>
      <xdr:rowOff>0</xdr:rowOff>
    </xdr:from>
    <xdr:ext cx="76200" cy="361950"/>
    <xdr:sp macro="" textlink="">
      <xdr:nvSpPr>
        <xdr:cNvPr id="1065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241</xdr:col>
      <xdr:colOff>0</xdr:colOff>
      <xdr:row>30</xdr:row>
      <xdr:rowOff>0</xdr:rowOff>
    </xdr:from>
    <xdr:ext cx="76200" cy="409575"/>
    <xdr:sp macro="" textlink="">
      <xdr:nvSpPr>
        <xdr:cNvPr id="1065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241</xdr:col>
      <xdr:colOff>0</xdr:colOff>
      <xdr:row>30</xdr:row>
      <xdr:rowOff>0</xdr:rowOff>
    </xdr:from>
    <xdr:ext cx="76200" cy="361950"/>
    <xdr:sp macro="" textlink="">
      <xdr:nvSpPr>
        <xdr:cNvPr id="1065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241</xdr:col>
      <xdr:colOff>0</xdr:colOff>
      <xdr:row>30</xdr:row>
      <xdr:rowOff>0</xdr:rowOff>
    </xdr:from>
    <xdr:ext cx="76200" cy="361950"/>
    <xdr:sp macro="" textlink="">
      <xdr:nvSpPr>
        <xdr:cNvPr id="1065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241</xdr:col>
      <xdr:colOff>0</xdr:colOff>
      <xdr:row>30</xdr:row>
      <xdr:rowOff>0</xdr:rowOff>
    </xdr:from>
    <xdr:ext cx="76200" cy="409575"/>
    <xdr:sp macro="" textlink="">
      <xdr:nvSpPr>
        <xdr:cNvPr id="1065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241</xdr:col>
      <xdr:colOff>0</xdr:colOff>
      <xdr:row>30</xdr:row>
      <xdr:rowOff>0</xdr:rowOff>
    </xdr:from>
    <xdr:ext cx="76200" cy="361950"/>
    <xdr:sp macro="" textlink="">
      <xdr:nvSpPr>
        <xdr:cNvPr id="1065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241</xdr:col>
      <xdr:colOff>0</xdr:colOff>
      <xdr:row>30</xdr:row>
      <xdr:rowOff>0</xdr:rowOff>
    </xdr:from>
    <xdr:ext cx="76200" cy="361950"/>
    <xdr:sp macro="" textlink="">
      <xdr:nvSpPr>
        <xdr:cNvPr id="1065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241</xdr:col>
      <xdr:colOff>0</xdr:colOff>
      <xdr:row>30</xdr:row>
      <xdr:rowOff>0</xdr:rowOff>
    </xdr:from>
    <xdr:ext cx="76200" cy="409575"/>
    <xdr:sp macro="" textlink="">
      <xdr:nvSpPr>
        <xdr:cNvPr id="1065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241</xdr:col>
      <xdr:colOff>0</xdr:colOff>
      <xdr:row>30</xdr:row>
      <xdr:rowOff>0</xdr:rowOff>
    </xdr:from>
    <xdr:ext cx="76200" cy="361950"/>
    <xdr:sp macro="" textlink="">
      <xdr:nvSpPr>
        <xdr:cNvPr id="1066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241</xdr:col>
      <xdr:colOff>0</xdr:colOff>
      <xdr:row>30</xdr:row>
      <xdr:rowOff>0</xdr:rowOff>
    </xdr:from>
    <xdr:ext cx="76200" cy="361950"/>
    <xdr:sp macro="" textlink="">
      <xdr:nvSpPr>
        <xdr:cNvPr id="1066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241</xdr:col>
      <xdr:colOff>0</xdr:colOff>
      <xdr:row>30</xdr:row>
      <xdr:rowOff>0</xdr:rowOff>
    </xdr:from>
    <xdr:ext cx="76200" cy="409575"/>
    <xdr:sp macro="" textlink="">
      <xdr:nvSpPr>
        <xdr:cNvPr id="1066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241</xdr:col>
      <xdr:colOff>0</xdr:colOff>
      <xdr:row>30</xdr:row>
      <xdr:rowOff>0</xdr:rowOff>
    </xdr:from>
    <xdr:ext cx="76200" cy="361950"/>
    <xdr:sp macro="" textlink="">
      <xdr:nvSpPr>
        <xdr:cNvPr id="1066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241</xdr:col>
      <xdr:colOff>0</xdr:colOff>
      <xdr:row>30</xdr:row>
      <xdr:rowOff>0</xdr:rowOff>
    </xdr:from>
    <xdr:ext cx="76200" cy="361950"/>
    <xdr:sp macro="" textlink="">
      <xdr:nvSpPr>
        <xdr:cNvPr id="1066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242</xdr:col>
      <xdr:colOff>0</xdr:colOff>
      <xdr:row>30</xdr:row>
      <xdr:rowOff>0</xdr:rowOff>
    </xdr:from>
    <xdr:ext cx="76200" cy="409575"/>
    <xdr:sp macro="" textlink="">
      <xdr:nvSpPr>
        <xdr:cNvPr id="1066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242</xdr:col>
      <xdr:colOff>0</xdr:colOff>
      <xdr:row>30</xdr:row>
      <xdr:rowOff>0</xdr:rowOff>
    </xdr:from>
    <xdr:ext cx="76200" cy="361950"/>
    <xdr:sp macro="" textlink="">
      <xdr:nvSpPr>
        <xdr:cNvPr id="1066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242</xdr:col>
      <xdr:colOff>0</xdr:colOff>
      <xdr:row>30</xdr:row>
      <xdr:rowOff>0</xdr:rowOff>
    </xdr:from>
    <xdr:ext cx="76200" cy="361950"/>
    <xdr:sp macro="" textlink="">
      <xdr:nvSpPr>
        <xdr:cNvPr id="1066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242</xdr:col>
      <xdr:colOff>0</xdr:colOff>
      <xdr:row>30</xdr:row>
      <xdr:rowOff>0</xdr:rowOff>
    </xdr:from>
    <xdr:ext cx="76200" cy="409575"/>
    <xdr:sp macro="" textlink="">
      <xdr:nvSpPr>
        <xdr:cNvPr id="1066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242</xdr:col>
      <xdr:colOff>0</xdr:colOff>
      <xdr:row>30</xdr:row>
      <xdr:rowOff>0</xdr:rowOff>
    </xdr:from>
    <xdr:ext cx="76200" cy="361950"/>
    <xdr:sp macro="" textlink="">
      <xdr:nvSpPr>
        <xdr:cNvPr id="1066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242</xdr:col>
      <xdr:colOff>0</xdr:colOff>
      <xdr:row>30</xdr:row>
      <xdr:rowOff>0</xdr:rowOff>
    </xdr:from>
    <xdr:ext cx="76200" cy="361950"/>
    <xdr:sp macro="" textlink="">
      <xdr:nvSpPr>
        <xdr:cNvPr id="1067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242</xdr:col>
      <xdr:colOff>0</xdr:colOff>
      <xdr:row>30</xdr:row>
      <xdr:rowOff>0</xdr:rowOff>
    </xdr:from>
    <xdr:ext cx="76200" cy="409575"/>
    <xdr:sp macro="" textlink="">
      <xdr:nvSpPr>
        <xdr:cNvPr id="1067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242</xdr:col>
      <xdr:colOff>0</xdr:colOff>
      <xdr:row>30</xdr:row>
      <xdr:rowOff>0</xdr:rowOff>
    </xdr:from>
    <xdr:ext cx="76200" cy="361950"/>
    <xdr:sp macro="" textlink="">
      <xdr:nvSpPr>
        <xdr:cNvPr id="1067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242</xdr:col>
      <xdr:colOff>0</xdr:colOff>
      <xdr:row>30</xdr:row>
      <xdr:rowOff>0</xdr:rowOff>
    </xdr:from>
    <xdr:ext cx="76200" cy="361950"/>
    <xdr:sp macro="" textlink="">
      <xdr:nvSpPr>
        <xdr:cNvPr id="1067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242</xdr:col>
      <xdr:colOff>0</xdr:colOff>
      <xdr:row>30</xdr:row>
      <xdr:rowOff>0</xdr:rowOff>
    </xdr:from>
    <xdr:ext cx="76200" cy="409575"/>
    <xdr:sp macro="" textlink="">
      <xdr:nvSpPr>
        <xdr:cNvPr id="1067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242</xdr:col>
      <xdr:colOff>0</xdr:colOff>
      <xdr:row>30</xdr:row>
      <xdr:rowOff>0</xdr:rowOff>
    </xdr:from>
    <xdr:ext cx="76200" cy="361950"/>
    <xdr:sp macro="" textlink="">
      <xdr:nvSpPr>
        <xdr:cNvPr id="1067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242</xdr:col>
      <xdr:colOff>0</xdr:colOff>
      <xdr:row>30</xdr:row>
      <xdr:rowOff>0</xdr:rowOff>
    </xdr:from>
    <xdr:ext cx="76200" cy="361950"/>
    <xdr:sp macro="" textlink="">
      <xdr:nvSpPr>
        <xdr:cNvPr id="1067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243</xdr:col>
      <xdr:colOff>0</xdr:colOff>
      <xdr:row>30</xdr:row>
      <xdr:rowOff>0</xdr:rowOff>
    </xdr:from>
    <xdr:ext cx="76200" cy="409575"/>
    <xdr:sp macro="" textlink="">
      <xdr:nvSpPr>
        <xdr:cNvPr id="1067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243</xdr:col>
      <xdr:colOff>0</xdr:colOff>
      <xdr:row>30</xdr:row>
      <xdr:rowOff>0</xdr:rowOff>
    </xdr:from>
    <xdr:ext cx="76200" cy="361950"/>
    <xdr:sp macro="" textlink="">
      <xdr:nvSpPr>
        <xdr:cNvPr id="1067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243</xdr:col>
      <xdr:colOff>0</xdr:colOff>
      <xdr:row>30</xdr:row>
      <xdr:rowOff>0</xdr:rowOff>
    </xdr:from>
    <xdr:ext cx="76200" cy="361950"/>
    <xdr:sp macro="" textlink="">
      <xdr:nvSpPr>
        <xdr:cNvPr id="1067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243</xdr:col>
      <xdr:colOff>0</xdr:colOff>
      <xdr:row>30</xdr:row>
      <xdr:rowOff>0</xdr:rowOff>
    </xdr:from>
    <xdr:ext cx="76200" cy="409575"/>
    <xdr:sp macro="" textlink="">
      <xdr:nvSpPr>
        <xdr:cNvPr id="1068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243</xdr:col>
      <xdr:colOff>0</xdr:colOff>
      <xdr:row>30</xdr:row>
      <xdr:rowOff>0</xdr:rowOff>
    </xdr:from>
    <xdr:ext cx="76200" cy="361950"/>
    <xdr:sp macro="" textlink="">
      <xdr:nvSpPr>
        <xdr:cNvPr id="1068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243</xdr:col>
      <xdr:colOff>0</xdr:colOff>
      <xdr:row>30</xdr:row>
      <xdr:rowOff>0</xdr:rowOff>
    </xdr:from>
    <xdr:ext cx="76200" cy="361950"/>
    <xdr:sp macro="" textlink="">
      <xdr:nvSpPr>
        <xdr:cNvPr id="1068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243</xdr:col>
      <xdr:colOff>0</xdr:colOff>
      <xdr:row>30</xdr:row>
      <xdr:rowOff>0</xdr:rowOff>
    </xdr:from>
    <xdr:ext cx="76200" cy="409575"/>
    <xdr:sp macro="" textlink="">
      <xdr:nvSpPr>
        <xdr:cNvPr id="1068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243</xdr:col>
      <xdr:colOff>0</xdr:colOff>
      <xdr:row>30</xdr:row>
      <xdr:rowOff>0</xdr:rowOff>
    </xdr:from>
    <xdr:ext cx="76200" cy="361950"/>
    <xdr:sp macro="" textlink="">
      <xdr:nvSpPr>
        <xdr:cNvPr id="1068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243</xdr:col>
      <xdr:colOff>0</xdr:colOff>
      <xdr:row>30</xdr:row>
      <xdr:rowOff>0</xdr:rowOff>
    </xdr:from>
    <xdr:ext cx="76200" cy="361950"/>
    <xdr:sp macro="" textlink="">
      <xdr:nvSpPr>
        <xdr:cNvPr id="1068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243</xdr:col>
      <xdr:colOff>0</xdr:colOff>
      <xdr:row>30</xdr:row>
      <xdr:rowOff>0</xdr:rowOff>
    </xdr:from>
    <xdr:ext cx="76200" cy="409575"/>
    <xdr:sp macro="" textlink="">
      <xdr:nvSpPr>
        <xdr:cNvPr id="1068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243</xdr:col>
      <xdr:colOff>0</xdr:colOff>
      <xdr:row>30</xdr:row>
      <xdr:rowOff>0</xdr:rowOff>
    </xdr:from>
    <xdr:ext cx="76200" cy="361950"/>
    <xdr:sp macro="" textlink="">
      <xdr:nvSpPr>
        <xdr:cNvPr id="1068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243</xdr:col>
      <xdr:colOff>0</xdr:colOff>
      <xdr:row>30</xdr:row>
      <xdr:rowOff>0</xdr:rowOff>
    </xdr:from>
    <xdr:ext cx="76200" cy="361950"/>
    <xdr:sp macro="" textlink="">
      <xdr:nvSpPr>
        <xdr:cNvPr id="1068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244</xdr:col>
      <xdr:colOff>0</xdr:colOff>
      <xdr:row>30</xdr:row>
      <xdr:rowOff>0</xdr:rowOff>
    </xdr:from>
    <xdr:ext cx="76200" cy="409575"/>
    <xdr:sp macro="" textlink="">
      <xdr:nvSpPr>
        <xdr:cNvPr id="1068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244</xdr:col>
      <xdr:colOff>0</xdr:colOff>
      <xdr:row>30</xdr:row>
      <xdr:rowOff>0</xdr:rowOff>
    </xdr:from>
    <xdr:ext cx="76200" cy="361950"/>
    <xdr:sp macro="" textlink="">
      <xdr:nvSpPr>
        <xdr:cNvPr id="1069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244</xdr:col>
      <xdr:colOff>0</xdr:colOff>
      <xdr:row>30</xdr:row>
      <xdr:rowOff>0</xdr:rowOff>
    </xdr:from>
    <xdr:ext cx="76200" cy="361950"/>
    <xdr:sp macro="" textlink="">
      <xdr:nvSpPr>
        <xdr:cNvPr id="1069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244</xdr:col>
      <xdr:colOff>0</xdr:colOff>
      <xdr:row>30</xdr:row>
      <xdr:rowOff>0</xdr:rowOff>
    </xdr:from>
    <xdr:ext cx="76200" cy="409575"/>
    <xdr:sp macro="" textlink="">
      <xdr:nvSpPr>
        <xdr:cNvPr id="1069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244</xdr:col>
      <xdr:colOff>0</xdr:colOff>
      <xdr:row>30</xdr:row>
      <xdr:rowOff>0</xdr:rowOff>
    </xdr:from>
    <xdr:ext cx="76200" cy="361950"/>
    <xdr:sp macro="" textlink="">
      <xdr:nvSpPr>
        <xdr:cNvPr id="1069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244</xdr:col>
      <xdr:colOff>0</xdr:colOff>
      <xdr:row>30</xdr:row>
      <xdr:rowOff>0</xdr:rowOff>
    </xdr:from>
    <xdr:ext cx="76200" cy="361950"/>
    <xdr:sp macro="" textlink="">
      <xdr:nvSpPr>
        <xdr:cNvPr id="1069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244</xdr:col>
      <xdr:colOff>0</xdr:colOff>
      <xdr:row>30</xdr:row>
      <xdr:rowOff>0</xdr:rowOff>
    </xdr:from>
    <xdr:ext cx="76200" cy="409575"/>
    <xdr:sp macro="" textlink="">
      <xdr:nvSpPr>
        <xdr:cNvPr id="1069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244</xdr:col>
      <xdr:colOff>0</xdr:colOff>
      <xdr:row>30</xdr:row>
      <xdr:rowOff>0</xdr:rowOff>
    </xdr:from>
    <xdr:ext cx="76200" cy="361950"/>
    <xdr:sp macro="" textlink="">
      <xdr:nvSpPr>
        <xdr:cNvPr id="1069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244</xdr:col>
      <xdr:colOff>0</xdr:colOff>
      <xdr:row>30</xdr:row>
      <xdr:rowOff>0</xdr:rowOff>
    </xdr:from>
    <xdr:ext cx="76200" cy="361950"/>
    <xdr:sp macro="" textlink="">
      <xdr:nvSpPr>
        <xdr:cNvPr id="1069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244</xdr:col>
      <xdr:colOff>0</xdr:colOff>
      <xdr:row>30</xdr:row>
      <xdr:rowOff>0</xdr:rowOff>
    </xdr:from>
    <xdr:ext cx="76200" cy="409575"/>
    <xdr:sp macro="" textlink="">
      <xdr:nvSpPr>
        <xdr:cNvPr id="1069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244</xdr:col>
      <xdr:colOff>0</xdr:colOff>
      <xdr:row>30</xdr:row>
      <xdr:rowOff>0</xdr:rowOff>
    </xdr:from>
    <xdr:ext cx="76200" cy="361950"/>
    <xdr:sp macro="" textlink="">
      <xdr:nvSpPr>
        <xdr:cNvPr id="1069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244</xdr:col>
      <xdr:colOff>0</xdr:colOff>
      <xdr:row>30</xdr:row>
      <xdr:rowOff>0</xdr:rowOff>
    </xdr:from>
    <xdr:ext cx="76200" cy="361950"/>
    <xdr:sp macro="" textlink="">
      <xdr:nvSpPr>
        <xdr:cNvPr id="1070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245</xdr:col>
      <xdr:colOff>0</xdr:colOff>
      <xdr:row>30</xdr:row>
      <xdr:rowOff>0</xdr:rowOff>
    </xdr:from>
    <xdr:ext cx="76200" cy="409575"/>
    <xdr:sp macro="" textlink="">
      <xdr:nvSpPr>
        <xdr:cNvPr id="1070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245</xdr:col>
      <xdr:colOff>0</xdr:colOff>
      <xdr:row>30</xdr:row>
      <xdr:rowOff>0</xdr:rowOff>
    </xdr:from>
    <xdr:ext cx="76200" cy="361950"/>
    <xdr:sp macro="" textlink="">
      <xdr:nvSpPr>
        <xdr:cNvPr id="1070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245</xdr:col>
      <xdr:colOff>0</xdr:colOff>
      <xdr:row>30</xdr:row>
      <xdr:rowOff>0</xdr:rowOff>
    </xdr:from>
    <xdr:ext cx="76200" cy="361950"/>
    <xdr:sp macro="" textlink="">
      <xdr:nvSpPr>
        <xdr:cNvPr id="1070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245</xdr:col>
      <xdr:colOff>0</xdr:colOff>
      <xdr:row>30</xdr:row>
      <xdr:rowOff>0</xdr:rowOff>
    </xdr:from>
    <xdr:ext cx="76200" cy="409575"/>
    <xdr:sp macro="" textlink="">
      <xdr:nvSpPr>
        <xdr:cNvPr id="1070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245</xdr:col>
      <xdr:colOff>0</xdr:colOff>
      <xdr:row>30</xdr:row>
      <xdr:rowOff>0</xdr:rowOff>
    </xdr:from>
    <xdr:ext cx="76200" cy="361950"/>
    <xdr:sp macro="" textlink="">
      <xdr:nvSpPr>
        <xdr:cNvPr id="1070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245</xdr:col>
      <xdr:colOff>0</xdr:colOff>
      <xdr:row>30</xdr:row>
      <xdr:rowOff>0</xdr:rowOff>
    </xdr:from>
    <xdr:ext cx="76200" cy="361950"/>
    <xdr:sp macro="" textlink="">
      <xdr:nvSpPr>
        <xdr:cNvPr id="1070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245</xdr:col>
      <xdr:colOff>0</xdr:colOff>
      <xdr:row>30</xdr:row>
      <xdr:rowOff>0</xdr:rowOff>
    </xdr:from>
    <xdr:ext cx="76200" cy="409575"/>
    <xdr:sp macro="" textlink="">
      <xdr:nvSpPr>
        <xdr:cNvPr id="1070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245</xdr:col>
      <xdr:colOff>0</xdr:colOff>
      <xdr:row>30</xdr:row>
      <xdr:rowOff>0</xdr:rowOff>
    </xdr:from>
    <xdr:ext cx="76200" cy="361950"/>
    <xdr:sp macro="" textlink="">
      <xdr:nvSpPr>
        <xdr:cNvPr id="1070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245</xdr:col>
      <xdr:colOff>0</xdr:colOff>
      <xdr:row>30</xdr:row>
      <xdr:rowOff>0</xdr:rowOff>
    </xdr:from>
    <xdr:ext cx="76200" cy="361950"/>
    <xdr:sp macro="" textlink="">
      <xdr:nvSpPr>
        <xdr:cNvPr id="1070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245</xdr:col>
      <xdr:colOff>0</xdr:colOff>
      <xdr:row>30</xdr:row>
      <xdr:rowOff>0</xdr:rowOff>
    </xdr:from>
    <xdr:ext cx="76200" cy="409575"/>
    <xdr:sp macro="" textlink="">
      <xdr:nvSpPr>
        <xdr:cNvPr id="1071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245</xdr:col>
      <xdr:colOff>0</xdr:colOff>
      <xdr:row>30</xdr:row>
      <xdr:rowOff>0</xdr:rowOff>
    </xdr:from>
    <xdr:ext cx="76200" cy="361950"/>
    <xdr:sp macro="" textlink="">
      <xdr:nvSpPr>
        <xdr:cNvPr id="1071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245</xdr:col>
      <xdr:colOff>0</xdr:colOff>
      <xdr:row>30</xdr:row>
      <xdr:rowOff>0</xdr:rowOff>
    </xdr:from>
    <xdr:ext cx="76200" cy="361950"/>
    <xdr:sp macro="" textlink="">
      <xdr:nvSpPr>
        <xdr:cNvPr id="1071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246</xdr:col>
      <xdr:colOff>0</xdr:colOff>
      <xdr:row>30</xdr:row>
      <xdr:rowOff>0</xdr:rowOff>
    </xdr:from>
    <xdr:ext cx="76200" cy="409575"/>
    <xdr:sp macro="" textlink="">
      <xdr:nvSpPr>
        <xdr:cNvPr id="1071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246</xdr:col>
      <xdr:colOff>0</xdr:colOff>
      <xdr:row>30</xdr:row>
      <xdr:rowOff>0</xdr:rowOff>
    </xdr:from>
    <xdr:ext cx="76200" cy="361950"/>
    <xdr:sp macro="" textlink="">
      <xdr:nvSpPr>
        <xdr:cNvPr id="1071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246</xdr:col>
      <xdr:colOff>0</xdr:colOff>
      <xdr:row>30</xdr:row>
      <xdr:rowOff>0</xdr:rowOff>
    </xdr:from>
    <xdr:ext cx="76200" cy="361950"/>
    <xdr:sp macro="" textlink="">
      <xdr:nvSpPr>
        <xdr:cNvPr id="1071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246</xdr:col>
      <xdr:colOff>0</xdr:colOff>
      <xdr:row>30</xdr:row>
      <xdr:rowOff>0</xdr:rowOff>
    </xdr:from>
    <xdr:ext cx="76200" cy="409575"/>
    <xdr:sp macro="" textlink="">
      <xdr:nvSpPr>
        <xdr:cNvPr id="1071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246</xdr:col>
      <xdr:colOff>0</xdr:colOff>
      <xdr:row>30</xdr:row>
      <xdr:rowOff>0</xdr:rowOff>
    </xdr:from>
    <xdr:ext cx="76200" cy="361950"/>
    <xdr:sp macro="" textlink="">
      <xdr:nvSpPr>
        <xdr:cNvPr id="1071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246</xdr:col>
      <xdr:colOff>0</xdr:colOff>
      <xdr:row>30</xdr:row>
      <xdr:rowOff>0</xdr:rowOff>
    </xdr:from>
    <xdr:ext cx="76200" cy="361950"/>
    <xdr:sp macro="" textlink="">
      <xdr:nvSpPr>
        <xdr:cNvPr id="1071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246</xdr:col>
      <xdr:colOff>0</xdr:colOff>
      <xdr:row>30</xdr:row>
      <xdr:rowOff>0</xdr:rowOff>
    </xdr:from>
    <xdr:ext cx="76200" cy="409575"/>
    <xdr:sp macro="" textlink="">
      <xdr:nvSpPr>
        <xdr:cNvPr id="1071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246</xdr:col>
      <xdr:colOff>0</xdr:colOff>
      <xdr:row>30</xdr:row>
      <xdr:rowOff>0</xdr:rowOff>
    </xdr:from>
    <xdr:ext cx="76200" cy="361950"/>
    <xdr:sp macro="" textlink="">
      <xdr:nvSpPr>
        <xdr:cNvPr id="1072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246</xdr:col>
      <xdr:colOff>0</xdr:colOff>
      <xdr:row>30</xdr:row>
      <xdr:rowOff>0</xdr:rowOff>
    </xdr:from>
    <xdr:ext cx="76200" cy="361950"/>
    <xdr:sp macro="" textlink="">
      <xdr:nvSpPr>
        <xdr:cNvPr id="1072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246</xdr:col>
      <xdr:colOff>0</xdr:colOff>
      <xdr:row>30</xdr:row>
      <xdr:rowOff>0</xdr:rowOff>
    </xdr:from>
    <xdr:ext cx="76200" cy="409575"/>
    <xdr:sp macro="" textlink="">
      <xdr:nvSpPr>
        <xdr:cNvPr id="1072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246</xdr:col>
      <xdr:colOff>0</xdr:colOff>
      <xdr:row>30</xdr:row>
      <xdr:rowOff>0</xdr:rowOff>
    </xdr:from>
    <xdr:ext cx="76200" cy="361950"/>
    <xdr:sp macro="" textlink="">
      <xdr:nvSpPr>
        <xdr:cNvPr id="1072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246</xdr:col>
      <xdr:colOff>0</xdr:colOff>
      <xdr:row>30</xdr:row>
      <xdr:rowOff>0</xdr:rowOff>
    </xdr:from>
    <xdr:ext cx="76200" cy="361950"/>
    <xdr:sp macro="" textlink="">
      <xdr:nvSpPr>
        <xdr:cNvPr id="1072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247</xdr:col>
      <xdr:colOff>0</xdr:colOff>
      <xdr:row>30</xdr:row>
      <xdr:rowOff>0</xdr:rowOff>
    </xdr:from>
    <xdr:ext cx="76200" cy="409575"/>
    <xdr:sp macro="" textlink="">
      <xdr:nvSpPr>
        <xdr:cNvPr id="1072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247</xdr:col>
      <xdr:colOff>0</xdr:colOff>
      <xdr:row>30</xdr:row>
      <xdr:rowOff>0</xdr:rowOff>
    </xdr:from>
    <xdr:ext cx="76200" cy="361950"/>
    <xdr:sp macro="" textlink="">
      <xdr:nvSpPr>
        <xdr:cNvPr id="1072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247</xdr:col>
      <xdr:colOff>0</xdr:colOff>
      <xdr:row>30</xdr:row>
      <xdr:rowOff>0</xdr:rowOff>
    </xdr:from>
    <xdr:ext cx="76200" cy="361950"/>
    <xdr:sp macro="" textlink="">
      <xdr:nvSpPr>
        <xdr:cNvPr id="1072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247</xdr:col>
      <xdr:colOff>0</xdr:colOff>
      <xdr:row>30</xdr:row>
      <xdr:rowOff>0</xdr:rowOff>
    </xdr:from>
    <xdr:ext cx="76200" cy="409575"/>
    <xdr:sp macro="" textlink="">
      <xdr:nvSpPr>
        <xdr:cNvPr id="1072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247</xdr:col>
      <xdr:colOff>0</xdr:colOff>
      <xdr:row>30</xdr:row>
      <xdr:rowOff>0</xdr:rowOff>
    </xdr:from>
    <xdr:ext cx="76200" cy="361950"/>
    <xdr:sp macro="" textlink="">
      <xdr:nvSpPr>
        <xdr:cNvPr id="1072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247</xdr:col>
      <xdr:colOff>0</xdr:colOff>
      <xdr:row>30</xdr:row>
      <xdr:rowOff>0</xdr:rowOff>
    </xdr:from>
    <xdr:ext cx="76200" cy="361950"/>
    <xdr:sp macro="" textlink="">
      <xdr:nvSpPr>
        <xdr:cNvPr id="1073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247</xdr:col>
      <xdr:colOff>0</xdr:colOff>
      <xdr:row>30</xdr:row>
      <xdr:rowOff>0</xdr:rowOff>
    </xdr:from>
    <xdr:ext cx="76200" cy="409575"/>
    <xdr:sp macro="" textlink="">
      <xdr:nvSpPr>
        <xdr:cNvPr id="1073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247</xdr:col>
      <xdr:colOff>0</xdr:colOff>
      <xdr:row>30</xdr:row>
      <xdr:rowOff>0</xdr:rowOff>
    </xdr:from>
    <xdr:ext cx="76200" cy="361950"/>
    <xdr:sp macro="" textlink="">
      <xdr:nvSpPr>
        <xdr:cNvPr id="1073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247</xdr:col>
      <xdr:colOff>0</xdr:colOff>
      <xdr:row>30</xdr:row>
      <xdr:rowOff>0</xdr:rowOff>
    </xdr:from>
    <xdr:ext cx="76200" cy="361950"/>
    <xdr:sp macro="" textlink="">
      <xdr:nvSpPr>
        <xdr:cNvPr id="1073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247</xdr:col>
      <xdr:colOff>0</xdr:colOff>
      <xdr:row>30</xdr:row>
      <xdr:rowOff>0</xdr:rowOff>
    </xdr:from>
    <xdr:ext cx="76200" cy="409575"/>
    <xdr:sp macro="" textlink="">
      <xdr:nvSpPr>
        <xdr:cNvPr id="1073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247</xdr:col>
      <xdr:colOff>0</xdr:colOff>
      <xdr:row>30</xdr:row>
      <xdr:rowOff>0</xdr:rowOff>
    </xdr:from>
    <xdr:ext cx="76200" cy="361950"/>
    <xdr:sp macro="" textlink="">
      <xdr:nvSpPr>
        <xdr:cNvPr id="1073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247</xdr:col>
      <xdr:colOff>0</xdr:colOff>
      <xdr:row>30</xdr:row>
      <xdr:rowOff>0</xdr:rowOff>
    </xdr:from>
    <xdr:ext cx="76200" cy="361950"/>
    <xdr:sp macro="" textlink="">
      <xdr:nvSpPr>
        <xdr:cNvPr id="1073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248</xdr:col>
      <xdr:colOff>0</xdr:colOff>
      <xdr:row>30</xdr:row>
      <xdr:rowOff>0</xdr:rowOff>
    </xdr:from>
    <xdr:ext cx="76200" cy="409575"/>
    <xdr:sp macro="" textlink="">
      <xdr:nvSpPr>
        <xdr:cNvPr id="1073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248</xdr:col>
      <xdr:colOff>0</xdr:colOff>
      <xdr:row>30</xdr:row>
      <xdr:rowOff>0</xdr:rowOff>
    </xdr:from>
    <xdr:ext cx="76200" cy="361950"/>
    <xdr:sp macro="" textlink="">
      <xdr:nvSpPr>
        <xdr:cNvPr id="1073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248</xdr:col>
      <xdr:colOff>0</xdr:colOff>
      <xdr:row>30</xdr:row>
      <xdr:rowOff>0</xdr:rowOff>
    </xdr:from>
    <xdr:ext cx="76200" cy="361950"/>
    <xdr:sp macro="" textlink="">
      <xdr:nvSpPr>
        <xdr:cNvPr id="1073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248</xdr:col>
      <xdr:colOff>0</xdr:colOff>
      <xdr:row>30</xdr:row>
      <xdr:rowOff>0</xdr:rowOff>
    </xdr:from>
    <xdr:ext cx="76200" cy="409575"/>
    <xdr:sp macro="" textlink="">
      <xdr:nvSpPr>
        <xdr:cNvPr id="1074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248</xdr:col>
      <xdr:colOff>0</xdr:colOff>
      <xdr:row>30</xdr:row>
      <xdr:rowOff>0</xdr:rowOff>
    </xdr:from>
    <xdr:ext cx="76200" cy="361950"/>
    <xdr:sp macro="" textlink="">
      <xdr:nvSpPr>
        <xdr:cNvPr id="1074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248</xdr:col>
      <xdr:colOff>0</xdr:colOff>
      <xdr:row>30</xdr:row>
      <xdr:rowOff>0</xdr:rowOff>
    </xdr:from>
    <xdr:ext cx="76200" cy="361950"/>
    <xdr:sp macro="" textlink="">
      <xdr:nvSpPr>
        <xdr:cNvPr id="1074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248</xdr:col>
      <xdr:colOff>0</xdr:colOff>
      <xdr:row>30</xdr:row>
      <xdr:rowOff>0</xdr:rowOff>
    </xdr:from>
    <xdr:ext cx="76200" cy="409575"/>
    <xdr:sp macro="" textlink="">
      <xdr:nvSpPr>
        <xdr:cNvPr id="1074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248</xdr:col>
      <xdr:colOff>0</xdr:colOff>
      <xdr:row>30</xdr:row>
      <xdr:rowOff>0</xdr:rowOff>
    </xdr:from>
    <xdr:ext cx="76200" cy="361950"/>
    <xdr:sp macro="" textlink="">
      <xdr:nvSpPr>
        <xdr:cNvPr id="1074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248</xdr:col>
      <xdr:colOff>0</xdr:colOff>
      <xdr:row>30</xdr:row>
      <xdr:rowOff>0</xdr:rowOff>
    </xdr:from>
    <xdr:ext cx="76200" cy="361950"/>
    <xdr:sp macro="" textlink="">
      <xdr:nvSpPr>
        <xdr:cNvPr id="1074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248</xdr:col>
      <xdr:colOff>0</xdr:colOff>
      <xdr:row>30</xdr:row>
      <xdr:rowOff>0</xdr:rowOff>
    </xdr:from>
    <xdr:ext cx="76200" cy="409575"/>
    <xdr:sp macro="" textlink="">
      <xdr:nvSpPr>
        <xdr:cNvPr id="1074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248</xdr:col>
      <xdr:colOff>0</xdr:colOff>
      <xdr:row>30</xdr:row>
      <xdr:rowOff>0</xdr:rowOff>
    </xdr:from>
    <xdr:ext cx="76200" cy="361950"/>
    <xdr:sp macro="" textlink="">
      <xdr:nvSpPr>
        <xdr:cNvPr id="1074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248</xdr:col>
      <xdr:colOff>0</xdr:colOff>
      <xdr:row>30</xdr:row>
      <xdr:rowOff>0</xdr:rowOff>
    </xdr:from>
    <xdr:ext cx="76200" cy="361950"/>
    <xdr:sp macro="" textlink="">
      <xdr:nvSpPr>
        <xdr:cNvPr id="1074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249</xdr:col>
      <xdr:colOff>0</xdr:colOff>
      <xdr:row>30</xdr:row>
      <xdr:rowOff>0</xdr:rowOff>
    </xdr:from>
    <xdr:ext cx="76200" cy="409575"/>
    <xdr:sp macro="" textlink="">
      <xdr:nvSpPr>
        <xdr:cNvPr id="1074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249</xdr:col>
      <xdr:colOff>0</xdr:colOff>
      <xdr:row>30</xdr:row>
      <xdr:rowOff>0</xdr:rowOff>
    </xdr:from>
    <xdr:ext cx="76200" cy="361950"/>
    <xdr:sp macro="" textlink="">
      <xdr:nvSpPr>
        <xdr:cNvPr id="1075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249</xdr:col>
      <xdr:colOff>0</xdr:colOff>
      <xdr:row>30</xdr:row>
      <xdr:rowOff>0</xdr:rowOff>
    </xdr:from>
    <xdr:ext cx="76200" cy="361950"/>
    <xdr:sp macro="" textlink="">
      <xdr:nvSpPr>
        <xdr:cNvPr id="1075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249</xdr:col>
      <xdr:colOff>0</xdr:colOff>
      <xdr:row>30</xdr:row>
      <xdr:rowOff>0</xdr:rowOff>
    </xdr:from>
    <xdr:ext cx="76200" cy="409575"/>
    <xdr:sp macro="" textlink="">
      <xdr:nvSpPr>
        <xdr:cNvPr id="1075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249</xdr:col>
      <xdr:colOff>0</xdr:colOff>
      <xdr:row>30</xdr:row>
      <xdr:rowOff>0</xdr:rowOff>
    </xdr:from>
    <xdr:ext cx="76200" cy="361950"/>
    <xdr:sp macro="" textlink="">
      <xdr:nvSpPr>
        <xdr:cNvPr id="1075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249</xdr:col>
      <xdr:colOff>0</xdr:colOff>
      <xdr:row>30</xdr:row>
      <xdr:rowOff>0</xdr:rowOff>
    </xdr:from>
    <xdr:ext cx="76200" cy="361950"/>
    <xdr:sp macro="" textlink="">
      <xdr:nvSpPr>
        <xdr:cNvPr id="1075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249</xdr:col>
      <xdr:colOff>0</xdr:colOff>
      <xdr:row>30</xdr:row>
      <xdr:rowOff>0</xdr:rowOff>
    </xdr:from>
    <xdr:ext cx="76200" cy="409575"/>
    <xdr:sp macro="" textlink="">
      <xdr:nvSpPr>
        <xdr:cNvPr id="1075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249</xdr:col>
      <xdr:colOff>0</xdr:colOff>
      <xdr:row>30</xdr:row>
      <xdr:rowOff>0</xdr:rowOff>
    </xdr:from>
    <xdr:ext cx="76200" cy="361950"/>
    <xdr:sp macro="" textlink="">
      <xdr:nvSpPr>
        <xdr:cNvPr id="1075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249</xdr:col>
      <xdr:colOff>0</xdr:colOff>
      <xdr:row>30</xdr:row>
      <xdr:rowOff>0</xdr:rowOff>
    </xdr:from>
    <xdr:ext cx="76200" cy="361950"/>
    <xdr:sp macro="" textlink="">
      <xdr:nvSpPr>
        <xdr:cNvPr id="1075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249</xdr:col>
      <xdr:colOff>0</xdr:colOff>
      <xdr:row>30</xdr:row>
      <xdr:rowOff>0</xdr:rowOff>
    </xdr:from>
    <xdr:ext cx="76200" cy="409575"/>
    <xdr:sp macro="" textlink="">
      <xdr:nvSpPr>
        <xdr:cNvPr id="1075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249</xdr:col>
      <xdr:colOff>0</xdr:colOff>
      <xdr:row>30</xdr:row>
      <xdr:rowOff>0</xdr:rowOff>
    </xdr:from>
    <xdr:ext cx="76200" cy="361950"/>
    <xdr:sp macro="" textlink="">
      <xdr:nvSpPr>
        <xdr:cNvPr id="1075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249</xdr:col>
      <xdr:colOff>0</xdr:colOff>
      <xdr:row>30</xdr:row>
      <xdr:rowOff>0</xdr:rowOff>
    </xdr:from>
    <xdr:ext cx="76200" cy="361950"/>
    <xdr:sp macro="" textlink="">
      <xdr:nvSpPr>
        <xdr:cNvPr id="1076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250</xdr:col>
      <xdr:colOff>0</xdr:colOff>
      <xdr:row>30</xdr:row>
      <xdr:rowOff>0</xdr:rowOff>
    </xdr:from>
    <xdr:ext cx="76200" cy="409575"/>
    <xdr:sp macro="" textlink="">
      <xdr:nvSpPr>
        <xdr:cNvPr id="1076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250</xdr:col>
      <xdr:colOff>0</xdr:colOff>
      <xdr:row>30</xdr:row>
      <xdr:rowOff>0</xdr:rowOff>
    </xdr:from>
    <xdr:ext cx="76200" cy="361950"/>
    <xdr:sp macro="" textlink="">
      <xdr:nvSpPr>
        <xdr:cNvPr id="1076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250</xdr:col>
      <xdr:colOff>0</xdr:colOff>
      <xdr:row>30</xdr:row>
      <xdr:rowOff>0</xdr:rowOff>
    </xdr:from>
    <xdr:ext cx="76200" cy="361950"/>
    <xdr:sp macro="" textlink="">
      <xdr:nvSpPr>
        <xdr:cNvPr id="1076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250</xdr:col>
      <xdr:colOff>0</xdr:colOff>
      <xdr:row>30</xdr:row>
      <xdr:rowOff>0</xdr:rowOff>
    </xdr:from>
    <xdr:ext cx="76200" cy="409575"/>
    <xdr:sp macro="" textlink="">
      <xdr:nvSpPr>
        <xdr:cNvPr id="1076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250</xdr:col>
      <xdr:colOff>0</xdr:colOff>
      <xdr:row>30</xdr:row>
      <xdr:rowOff>0</xdr:rowOff>
    </xdr:from>
    <xdr:ext cx="76200" cy="361950"/>
    <xdr:sp macro="" textlink="">
      <xdr:nvSpPr>
        <xdr:cNvPr id="1076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250</xdr:col>
      <xdr:colOff>0</xdr:colOff>
      <xdr:row>30</xdr:row>
      <xdr:rowOff>0</xdr:rowOff>
    </xdr:from>
    <xdr:ext cx="76200" cy="361950"/>
    <xdr:sp macro="" textlink="">
      <xdr:nvSpPr>
        <xdr:cNvPr id="1076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250</xdr:col>
      <xdr:colOff>0</xdr:colOff>
      <xdr:row>30</xdr:row>
      <xdr:rowOff>0</xdr:rowOff>
    </xdr:from>
    <xdr:ext cx="76200" cy="409575"/>
    <xdr:sp macro="" textlink="">
      <xdr:nvSpPr>
        <xdr:cNvPr id="1076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250</xdr:col>
      <xdr:colOff>0</xdr:colOff>
      <xdr:row>30</xdr:row>
      <xdr:rowOff>0</xdr:rowOff>
    </xdr:from>
    <xdr:ext cx="76200" cy="361950"/>
    <xdr:sp macro="" textlink="">
      <xdr:nvSpPr>
        <xdr:cNvPr id="1076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250</xdr:col>
      <xdr:colOff>0</xdr:colOff>
      <xdr:row>30</xdr:row>
      <xdr:rowOff>0</xdr:rowOff>
    </xdr:from>
    <xdr:ext cx="76200" cy="361950"/>
    <xdr:sp macro="" textlink="">
      <xdr:nvSpPr>
        <xdr:cNvPr id="1076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250</xdr:col>
      <xdr:colOff>0</xdr:colOff>
      <xdr:row>30</xdr:row>
      <xdr:rowOff>0</xdr:rowOff>
    </xdr:from>
    <xdr:ext cx="76200" cy="409575"/>
    <xdr:sp macro="" textlink="">
      <xdr:nvSpPr>
        <xdr:cNvPr id="1077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250</xdr:col>
      <xdr:colOff>0</xdr:colOff>
      <xdr:row>30</xdr:row>
      <xdr:rowOff>0</xdr:rowOff>
    </xdr:from>
    <xdr:ext cx="76200" cy="361950"/>
    <xdr:sp macro="" textlink="">
      <xdr:nvSpPr>
        <xdr:cNvPr id="1077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250</xdr:col>
      <xdr:colOff>0</xdr:colOff>
      <xdr:row>30</xdr:row>
      <xdr:rowOff>0</xdr:rowOff>
    </xdr:from>
    <xdr:ext cx="76200" cy="361950"/>
    <xdr:sp macro="" textlink="">
      <xdr:nvSpPr>
        <xdr:cNvPr id="1077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251</xdr:col>
      <xdr:colOff>0</xdr:colOff>
      <xdr:row>30</xdr:row>
      <xdr:rowOff>0</xdr:rowOff>
    </xdr:from>
    <xdr:ext cx="76200" cy="409575"/>
    <xdr:sp macro="" textlink="">
      <xdr:nvSpPr>
        <xdr:cNvPr id="1077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251</xdr:col>
      <xdr:colOff>0</xdr:colOff>
      <xdr:row>30</xdr:row>
      <xdr:rowOff>0</xdr:rowOff>
    </xdr:from>
    <xdr:ext cx="76200" cy="361950"/>
    <xdr:sp macro="" textlink="">
      <xdr:nvSpPr>
        <xdr:cNvPr id="1077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251</xdr:col>
      <xdr:colOff>0</xdr:colOff>
      <xdr:row>30</xdr:row>
      <xdr:rowOff>0</xdr:rowOff>
    </xdr:from>
    <xdr:ext cx="76200" cy="361950"/>
    <xdr:sp macro="" textlink="">
      <xdr:nvSpPr>
        <xdr:cNvPr id="1077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251</xdr:col>
      <xdr:colOff>0</xdr:colOff>
      <xdr:row>30</xdr:row>
      <xdr:rowOff>0</xdr:rowOff>
    </xdr:from>
    <xdr:ext cx="76200" cy="409575"/>
    <xdr:sp macro="" textlink="">
      <xdr:nvSpPr>
        <xdr:cNvPr id="1077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251</xdr:col>
      <xdr:colOff>0</xdr:colOff>
      <xdr:row>30</xdr:row>
      <xdr:rowOff>0</xdr:rowOff>
    </xdr:from>
    <xdr:ext cx="76200" cy="361950"/>
    <xdr:sp macro="" textlink="">
      <xdr:nvSpPr>
        <xdr:cNvPr id="1077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251</xdr:col>
      <xdr:colOff>0</xdr:colOff>
      <xdr:row>30</xdr:row>
      <xdr:rowOff>0</xdr:rowOff>
    </xdr:from>
    <xdr:ext cx="76200" cy="361950"/>
    <xdr:sp macro="" textlink="">
      <xdr:nvSpPr>
        <xdr:cNvPr id="1077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251</xdr:col>
      <xdr:colOff>0</xdr:colOff>
      <xdr:row>30</xdr:row>
      <xdr:rowOff>0</xdr:rowOff>
    </xdr:from>
    <xdr:ext cx="76200" cy="409575"/>
    <xdr:sp macro="" textlink="">
      <xdr:nvSpPr>
        <xdr:cNvPr id="1077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251</xdr:col>
      <xdr:colOff>0</xdr:colOff>
      <xdr:row>30</xdr:row>
      <xdr:rowOff>0</xdr:rowOff>
    </xdr:from>
    <xdr:ext cx="76200" cy="361950"/>
    <xdr:sp macro="" textlink="">
      <xdr:nvSpPr>
        <xdr:cNvPr id="1078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251</xdr:col>
      <xdr:colOff>0</xdr:colOff>
      <xdr:row>30</xdr:row>
      <xdr:rowOff>0</xdr:rowOff>
    </xdr:from>
    <xdr:ext cx="76200" cy="361950"/>
    <xdr:sp macro="" textlink="">
      <xdr:nvSpPr>
        <xdr:cNvPr id="1078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251</xdr:col>
      <xdr:colOff>0</xdr:colOff>
      <xdr:row>30</xdr:row>
      <xdr:rowOff>0</xdr:rowOff>
    </xdr:from>
    <xdr:ext cx="76200" cy="409575"/>
    <xdr:sp macro="" textlink="">
      <xdr:nvSpPr>
        <xdr:cNvPr id="1078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251</xdr:col>
      <xdr:colOff>0</xdr:colOff>
      <xdr:row>30</xdr:row>
      <xdr:rowOff>0</xdr:rowOff>
    </xdr:from>
    <xdr:ext cx="76200" cy="361950"/>
    <xdr:sp macro="" textlink="">
      <xdr:nvSpPr>
        <xdr:cNvPr id="1078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251</xdr:col>
      <xdr:colOff>0</xdr:colOff>
      <xdr:row>30</xdr:row>
      <xdr:rowOff>0</xdr:rowOff>
    </xdr:from>
    <xdr:ext cx="76200" cy="361950"/>
    <xdr:sp macro="" textlink="">
      <xdr:nvSpPr>
        <xdr:cNvPr id="1078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252</xdr:col>
      <xdr:colOff>0</xdr:colOff>
      <xdr:row>30</xdr:row>
      <xdr:rowOff>0</xdr:rowOff>
    </xdr:from>
    <xdr:ext cx="76200" cy="409575"/>
    <xdr:sp macro="" textlink="">
      <xdr:nvSpPr>
        <xdr:cNvPr id="1078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252</xdr:col>
      <xdr:colOff>0</xdr:colOff>
      <xdr:row>30</xdr:row>
      <xdr:rowOff>0</xdr:rowOff>
    </xdr:from>
    <xdr:ext cx="76200" cy="361950"/>
    <xdr:sp macro="" textlink="">
      <xdr:nvSpPr>
        <xdr:cNvPr id="1078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252</xdr:col>
      <xdr:colOff>0</xdr:colOff>
      <xdr:row>30</xdr:row>
      <xdr:rowOff>0</xdr:rowOff>
    </xdr:from>
    <xdr:ext cx="76200" cy="361950"/>
    <xdr:sp macro="" textlink="">
      <xdr:nvSpPr>
        <xdr:cNvPr id="1078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252</xdr:col>
      <xdr:colOff>0</xdr:colOff>
      <xdr:row>30</xdr:row>
      <xdr:rowOff>0</xdr:rowOff>
    </xdr:from>
    <xdr:ext cx="76200" cy="409575"/>
    <xdr:sp macro="" textlink="">
      <xdr:nvSpPr>
        <xdr:cNvPr id="1078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252</xdr:col>
      <xdr:colOff>0</xdr:colOff>
      <xdr:row>30</xdr:row>
      <xdr:rowOff>0</xdr:rowOff>
    </xdr:from>
    <xdr:ext cx="76200" cy="361950"/>
    <xdr:sp macro="" textlink="">
      <xdr:nvSpPr>
        <xdr:cNvPr id="1078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252</xdr:col>
      <xdr:colOff>0</xdr:colOff>
      <xdr:row>30</xdr:row>
      <xdr:rowOff>0</xdr:rowOff>
    </xdr:from>
    <xdr:ext cx="76200" cy="361950"/>
    <xdr:sp macro="" textlink="">
      <xdr:nvSpPr>
        <xdr:cNvPr id="1079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252</xdr:col>
      <xdr:colOff>0</xdr:colOff>
      <xdr:row>30</xdr:row>
      <xdr:rowOff>0</xdr:rowOff>
    </xdr:from>
    <xdr:ext cx="76200" cy="409575"/>
    <xdr:sp macro="" textlink="">
      <xdr:nvSpPr>
        <xdr:cNvPr id="1079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252</xdr:col>
      <xdr:colOff>0</xdr:colOff>
      <xdr:row>30</xdr:row>
      <xdr:rowOff>0</xdr:rowOff>
    </xdr:from>
    <xdr:ext cx="76200" cy="361950"/>
    <xdr:sp macro="" textlink="">
      <xdr:nvSpPr>
        <xdr:cNvPr id="1079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252</xdr:col>
      <xdr:colOff>0</xdr:colOff>
      <xdr:row>30</xdr:row>
      <xdr:rowOff>0</xdr:rowOff>
    </xdr:from>
    <xdr:ext cx="76200" cy="361950"/>
    <xdr:sp macro="" textlink="">
      <xdr:nvSpPr>
        <xdr:cNvPr id="1079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252</xdr:col>
      <xdr:colOff>0</xdr:colOff>
      <xdr:row>30</xdr:row>
      <xdr:rowOff>0</xdr:rowOff>
    </xdr:from>
    <xdr:ext cx="76200" cy="409575"/>
    <xdr:sp macro="" textlink="">
      <xdr:nvSpPr>
        <xdr:cNvPr id="1079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252</xdr:col>
      <xdr:colOff>0</xdr:colOff>
      <xdr:row>30</xdr:row>
      <xdr:rowOff>0</xdr:rowOff>
    </xdr:from>
    <xdr:ext cx="76200" cy="361950"/>
    <xdr:sp macro="" textlink="">
      <xdr:nvSpPr>
        <xdr:cNvPr id="1079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252</xdr:col>
      <xdr:colOff>0</xdr:colOff>
      <xdr:row>30</xdr:row>
      <xdr:rowOff>0</xdr:rowOff>
    </xdr:from>
    <xdr:ext cx="76200" cy="361950"/>
    <xdr:sp macro="" textlink="">
      <xdr:nvSpPr>
        <xdr:cNvPr id="1079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253</xdr:col>
      <xdr:colOff>0</xdr:colOff>
      <xdr:row>30</xdr:row>
      <xdr:rowOff>0</xdr:rowOff>
    </xdr:from>
    <xdr:ext cx="76200" cy="409575"/>
    <xdr:sp macro="" textlink="">
      <xdr:nvSpPr>
        <xdr:cNvPr id="1079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253</xdr:col>
      <xdr:colOff>0</xdr:colOff>
      <xdr:row>30</xdr:row>
      <xdr:rowOff>0</xdr:rowOff>
    </xdr:from>
    <xdr:ext cx="76200" cy="361950"/>
    <xdr:sp macro="" textlink="">
      <xdr:nvSpPr>
        <xdr:cNvPr id="1079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253</xdr:col>
      <xdr:colOff>0</xdr:colOff>
      <xdr:row>30</xdr:row>
      <xdr:rowOff>0</xdr:rowOff>
    </xdr:from>
    <xdr:ext cx="76200" cy="361950"/>
    <xdr:sp macro="" textlink="">
      <xdr:nvSpPr>
        <xdr:cNvPr id="1079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253</xdr:col>
      <xdr:colOff>0</xdr:colOff>
      <xdr:row>30</xdr:row>
      <xdr:rowOff>0</xdr:rowOff>
    </xdr:from>
    <xdr:ext cx="76200" cy="409575"/>
    <xdr:sp macro="" textlink="">
      <xdr:nvSpPr>
        <xdr:cNvPr id="1080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253</xdr:col>
      <xdr:colOff>0</xdr:colOff>
      <xdr:row>30</xdr:row>
      <xdr:rowOff>0</xdr:rowOff>
    </xdr:from>
    <xdr:ext cx="76200" cy="361950"/>
    <xdr:sp macro="" textlink="">
      <xdr:nvSpPr>
        <xdr:cNvPr id="1080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253</xdr:col>
      <xdr:colOff>0</xdr:colOff>
      <xdr:row>30</xdr:row>
      <xdr:rowOff>0</xdr:rowOff>
    </xdr:from>
    <xdr:ext cx="76200" cy="361950"/>
    <xdr:sp macro="" textlink="">
      <xdr:nvSpPr>
        <xdr:cNvPr id="1080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253</xdr:col>
      <xdr:colOff>0</xdr:colOff>
      <xdr:row>30</xdr:row>
      <xdr:rowOff>0</xdr:rowOff>
    </xdr:from>
    <xdr:ext cx="76200" cy="409575"/>
    <xdr:sp macro="" textlink="">
      <xdr:nvSpPr>
        <xdr:cNvPr id="1080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253</xdr:col>
      <xdr:colOff>0</xdr:colOff>
      <xdr:row>30</xdr:row>
      <xdr:rowOff>0</xdr:rowOff>
    </xdr:from>
    <xdr:ext cx="76200" cy="361950"/>
    <xdr:sp macro="" textlink="">
      <xdr:nvSpPr>
        <xdr:cNvPr id="1080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253</xdr:col>
      <xdr:colOff>0</xdr:colOff>
      <xdr:row>30</xdr:row>
      <xdr:rowOff>0</xdr:rowOff>
    </xdr:from>
    <xdr:ext cx="76200" cy="361950"/>
    <xdr:sp macro="" textlink="">
      <xdr:nvSpPr>
        <xdr:cNvPr id="1080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253</xdr:col>
      <xdr:colOff>0</xdr:colOff>
      <xdr:row>30</xdr:row>
      <xdr:rowOff>0</xdr:rowOff>
    </xdr:from>
    <xdr:ext cx="76200" cy="409575"/>
    <xdr:sp macro="" textlink="">
      <xdr:nvSpPr>
        <xdr:cNvPr id="1080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253</xdr:col>
      <xdr:colOff>0</xdr:colOff>
      <xdr:row>30</xdr:row>
      <xdr:rowOff>0</xdr:rowOff>
    </xdr:from>
    <xdr:ext cx="76200" cy="361950"/>
    <xdr:sp macro="" textlink="">
      <xdr:nvSpPr>
        <xdr:cNvPr id="1080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253</xdr:col>
      <xdr:colOff>0</xdr:colOff>
      <xdr:row>30</xdr:row>
      <xdr:rowOff>0</xdr:rowOff>
    </xdr:from>
    <xdr:ext cx="76200" cy="361950"/>
    <xdr:sp macro="" textlink="">
      <xdr:nvSpPr>
        <xdr:cNvPr id="1080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254</xdr:col>
      <xdr:colOff>0</xdr:colOff>
      <xdr:row>30</xdr:row>
      <xdr:rowOff>0</xdr:rowOff>
    </xdr:from>
    <xdr:ext cx="76200" cy="409575"/>
    <xdr:sp macro="" textlink="">
      <xdr:nvSpPr>
        <xdr:cNvPr id="1080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254</xdr:col>
      <xdr:colOff>0</xdr:colOff>
      <xdr:row>30</xdr:row>
      <xdr:rowOff>0</xdr:rowOff>
    </xdr:from>
    <xdr:ext cx="76200" cy="361950"/>
    <xdr:sp macro="" textlink="">
      <xdr:nvSpPr>
        <xdr:cNvPr id="1081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254</xdr:col>
      <xdr:colOff>0</xdr:colOff>
      <xdr:row>30</xdr:row>
      <xdr:rowOff>0</xdr:rowOff>
    </xdr:from>
    <xdr:ext cx="76200" cy="361950"/>
    <xdr:sp macro="" textlink="">
      <xdr:nvSpPr>
        <xdr:cNvPr id="1081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254</xdr:col>
      <xdr:colOff>0</xdr:colOff>
      <xdr:row>30</xdr:row>
      <xdr:rowOff>0</xdr:rowOff>
    </xdr:from>
    <xdr:ext cx="76200" cy="409575"/>
    <xdr:sp macro="" textlink="">
      <xdr:nvSpPr>
        <xdr:cNvPr id="1081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254</xdr:col>
      <xdr:colOff>0</xdr:colOff>
      <xdr:row>30</xdr:row>
      <xdr:rowOff>0</xdr:rowOff>
    </xdr:from>
    <xdr:ext cx="76200" cy="361950"/>
    <xdr:sp macro="" textlink="">
      <xdr:nvSpPr>
        <xdr:cNvPr id="1081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254</xdr:col>
      <xdr:colOff>0</xdr:colOff>
      <xdr:row>30</xdr:row>
      <xdr:rowOff>0</xdr:rowOff>
    </xdr:from>
    <xdr:ext cx="76200" cy="361950"/>
    <xdr:sp macro="" textlink="">
      <xdr:nvSpPr>
        <xdr:cNvPr id="1081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254</xdr:col>
      <xdr:colOff>0</xdr:colOff>
      <xdr:row>30</xdr:row>
      <xdr:rowOff>0</xdr:rowOff>
    </xdr:from>
    <xdr:ext cx="76200" cy="409575"/>
    <xdr:sp macro="" textlink="">
      <xdr:nvSpPr>
        <xdr:cNvPr id="1081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254</xdr:col>
      <xdr:colOff>0</xdr:colOff>
      <xdr:row>30</xdr:row>
      <xdr:rowOff>0</xdr:rowOff>
    </xdr:from>
    <xdr:ext cx="76200" cy="361950"/>
    <xdr:sp macro="" textlink="">
      <xdr:nvSpPr>
        <xdr:cNvPr id="1081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254</xdr:col>
      <xdr:colOff>0</xdr:colOff>
      <xdr:row>30</xdr:row>
      <xdr:rowOff>0</xdr:rowOff>
    </xdr:from>
    <xdr:ext cx="76200" cy="361950"/>
    <xdr:sp macro="" textlink="">
      <xdr:nvSpPr>
        <xdr:cNvPr id="1081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254</xdr:col>
      <xdr:colOff>0</xdr:colOff>
      <xdr:row>30</xdr:row>
      <xdr:rowOff>0</xdr:rowOff>
    </xdr:from>
    <xdr:ext cx="76200" cy="409575"/>
    <xdr:sp macro="" textlink="">
      <xdr:nvSpPr>
        <xdr:cNvPr id="1081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254</xdr:col>
      <xdr:colOff>0</xdr:colOff>
      <xdr:row>30</xdr:row>
      <xdr:rowOff>0</xdr:rowOff>
    </xdr:from>
    <xdr:ext cx="76200" cy="361950"/>
    <xdr:sp macro="" textlink="">
      <xdr:nvSpPr>
        <xdr:cNvPr id="1081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254</xdr:col>
      <xdr:colOff>0</xdr:colOff>
      <xdr:row>30</xdr:row>
      <xdr:rowOff>0</xdr:rowOff>
    </xdr:from>
    <xdr:ext cx="76200" cy="361950"/>
    <xdr:sp macro="" textlink="">
      <xdr:nvSpPr>
        <xdr:cNvPr id="1082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255</xdr:col>
      <xdr:colOff>0</xdr:colOff>
      <xdr:row>30</xdr:row>
      <xdr:rowOff>0</xdr:rowOff>
    </xdr:from>
    <xdr:ext cx="76200" cy="409575"/>
    <xdr:sp macro="" textlink="">
      <xdr:nvSpPr>
        <xdr:cNvPr id="1082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255</xdr:col>
      <xdr:colOff>0</xdr:colOff>
      <xdr:row>30</xdr:row>
      <xdr:rowOff>0</xdr:rowOff>
    </xdr:from>
    <xdr:ext cx="76200" cy="361950"/>
    <xdr:sp macro="" textlink="">
      <xdr:nvSpPr>
        <xdr:cNvPr id="1082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255</xdr:col>
      <xdr:colOff>0</xdr:colOff>
      <xdr:row>30</xdr:row>
      <xdr:rowOff>0</xdr:rowOff>
    </xdr:from>
    <xdr:ext cx="76200" cy="361950"/>
    <xdr:sp macro="" textlink="">
      <xdr:nvSpPr>
        <xdr:cNvPr id="1082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255</xdr:col>
      <xdr:colOff>0</xdr:colOff>
      <xdr:row>30</xdr:row>
      <xdr:rowOff>0</xdr:rowOff>
    </xdr:from>
    <xdr:ext cx="76200" cy="409575"/>
    <xdr:sp macro="" textlink="">
      <xdr:nvSpPr>
        <xdr:cNvPr id="1082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255</xdr:col>
      <xdr:colOff>0</xdr:colOff>
      <xdr:row>30</xdr:row>
      <xdr:rowOff>0</xdr:rowOff>
    </xdr:from>
    <xdr:ext cx="76200" cy="361950"/>
    <xdr:sp macro="" textlink="">
      <xdr:nvSpPr>
        <xdr:cNvPr id="1082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255</xdr:col>
      <xdr:colOff>0</xdr:colOff>
      <xdr:row>30</xdr:row>
      <xdr:rowOff>0</xdr:rowOff>
    </xdr:from>
    <xdr:ext cx="76200" cy="361950"/>
    <xdr:sp macro="" textlink="">
      <xdr:nvSpPr>
        <xdr:cNvPr id="1082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255</xdr:col>
      <xdr:colOff>0</xdr:colOff>
      <xdr:row>30</xdr:row>
      <xdr:rowOff>0</xdr:rowOff>
    </xdr:from>
    <xdr:ext cx="76200" cy="409575"/>
    <xdr:sp macro="" textlink="">
      <xdr:nvSpPr>
        <xdr:cNvPr id="1082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255</xdr:col>
      <xdr:colOff>0</xdr:colOff>
      <xdr:row>30</xdr:row>
      <xdr:rowOff>0</xdr:rowOff>
    </xdr:from>
    <xdr:ext cx="76200" cy="361950"/>
    <xdr:sp macro="" textlink="">
      <xdr:nvSpPr>
        <xdr:cNvPr id="1082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255</xdr:col>
      <xdr:colOff>0</xdr:colOff>
      <xdr:row>30</xdr:row>
      <xdr:rowOff>0</xdr:rowOff>
    </xdr:from>
    <xdr:ext cx="76200" cy="361950"/>
    <xdr:sp macro="" textlink="">
      <xdr:nvSpPr>
        <xdr:cNvPr id="1082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255</xdr:col>
      <xdr:colOff>0</xdr:colOff>
      <xdr:row>30</xdr:row>
      <xdr:rowOff>0</xdr:rowOff>
    </xdr:from>
    <xdr:ext cx="76200" cy="409575"/>
    <xdr:sp macro="" textlink="">
      <xdr:nvSpPr>
        <xdr:cNvPr id="1083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255</xdr:col>
      <xdr:colOff>0</xdr:colOff>
      <xdr:row>30</xdr:row>
      <xdr:rowOff>0</xdr:rowOff>
    </xdr:from>
    <xdr:ext cx="76200" cy="361950"/>
    <xdr:sp macro="" textlink="">
      <xdr:nvSpPr>
        <xdr:cNvPr id="1083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255</xdr:col>
      <xdr:colOff>0</xdr:colOff>
      <xdr:row>30</xdr:row>
      <xdr:rowOff>0</xdr:rowOff>
    </xdr:from>
    <xdr:ext cx="76200" cy="361950"/>
    <xdr:sp macro="" textlink="">
      <xdr:nvSpPr>
        <xdr:cNvPr id="1083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xdr:col>
      <xdr:colOff>0</xdr:colOff>
      <xdr:row>30</xdr:row>
      <xdr:rowOff>0</xdr:rowOff>
    </xdr:from>
    <xdr:ext cx="76200" cy="409575"/>
    <xdr:sp macro="" textlink="">
      <xdr:nvSpPr>
        <xdr:cNvPr id="1083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30</xdr:row>
      <xdr:rowOff>0</xdr:rowOff>
    </xdr:from>
    <xdr:ext cx="76200" cy="361950"/>
    <xdr:sp macro="" textlink="">
      <xdr:nvSpPr>
        <xdr:cNvPr id="1083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30</xdr:row>
      <xdr:rowOff>0</xdr:rowOff>
    </xdr:from>
    <xdr:ext cx="76200" cy="361950"/>
    <xdr:sp macro="" textlink="">
      <xdr:nvSpPr>
        <xdr:cNvPr id="1083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30</xdr:row>
      <xdr:rowOff>0</xdr:rowOff>
    </xdr:from>
    <xdr:ext cx="76200" cy="409575"/>
    <xdr:sp macro="" textlink="">
      <xdr:nvSpPr>
        <xdr:cNvPr id="1083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30</xdr:row>
      <xdr:rowOff>0</xdr:rowOff>
    </xdr:from>
    <xdr:ext cx="76200" cy="361950"/>
    <xdr:sp macro="" textlink="">
      <xdr:nvSpPr>
        <xdr:cNvPr id="1083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30</xdr:row>
      <xdr:rowOff>0</xdr:rowOff>
    </xdr:from>
    <xdr:ext cx="76200" cy="361950"/>
    <xdr:sp macro="" textlink="">
      <xdr:nvSpPr>
        <xdr:cNvPr id="1083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30</xdr:row>
      <xdr:rowOff>0</xdr:rowOff>
    </xdr:from>
    <xdr:ext cx="76200" cy="409575"/>
    <xdr:sp macro="" textlink="">
      <xdr:nvSpPr>
        <xdr:cNvPr id="1083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30</xdr:row>
      <xdr:rowOff>0</xdr:rowOff>
    </xdr:from>
    <xdr:ext cx="76200" cy="361950"/>
    <xdr:sp macro="" textlink="">
      <xdr:nvSpPr>
        <xdr:cNvPr id="1084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30</xdr:row>
      <xdr:rowOff>0</xdr:rowOff>
    </xdr:from>
    <xdr:ext cx="76200" cy="361950"/>
    <xdr:sp macro="" textlink="">
      <xdr:nvSpPr>
        <xdr:cNvPr id="1084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30</xdr:row>
      <xdr:rowOff>0</xdr:rowOff>
    </xdr:from>
    <xdr:ext cx="76200" cy="409575"/>
    <xdr:sp macro="" textlink="">
      <xdr:nvSpPr>
        <xdr:cNvPr id="1084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30</xdr:row>
      <xdr:rowOff>0</xdr:rowOff>
    </xdr:from>
    <xdr:ext cx="76200" cy="361950"/>
    <xdr:sp macro="" textlink="">
      <xdr:nvSpPr>
        <xdr:cNvPr id="1084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30</xdr:row>
      <xdr:rowOff>0</xdr:rowOff>
    </xdr:from>
    <xdr:ext cx="76200" cy="361950"/>
    <xdr:sp macro="" textlink="">
      <xdr:nvSpPr>
        <xdr:cNvPr id="1084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31</xdr:row>
      <xdr:rowOff>0</xdr:rowOff>
    </xdr:from>
    <xdr:ext cx="76200" cy="409575"/>
    <xdr:sp macro="" textlink="">
      <xdr:nvSpPr>
        <xdr:cNvPr id="1084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31</xdr:row>
      <xdr:rowOff>0</xdr:rowOff>
    </xdr:from>
    <xdr:ext cx="76200" cy="361950"/>
    <xdr:sp macro="" textlink="">
      <xdr:nvSpPr>
        <xdr:cNvPr id="1084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31</xdr:row>
      <xdr:rowOff>0</xdr:rowOff>
    </xdr:from>
    <xdr:ext cx="76200" cy="361950"/>
    <xdr:sp macro="" textlink="">
      <xdr:nvSpPr>
        <xdr:cNvPr id="1084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31</xdr:row>
      <xdr:rowOff>0</xdr:rowOff>
    </xdr:from>
    <xdr:ext cx="76200" cy="409575"/>
    <xdr:sp macro="" textlink="">
      <xdr:nvSpPr>
        <xdr:cNvPr id="1084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31</xdr:row>
      <xdr:rowOff>0</xdr:rowOff>
    </xdr:from>
    <xdr:ext cx="76200" cy="361950"/>
    <xdr:sp macro="" textlink="">
      <xdr:nvSpPr>
        <xdr:cNvPr id="1084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31</xdr:row>
      <xdr:rowOff>0</xdr:rowOff>
    </xdr:from>
    <xdr:ext cx="76200" cy="361950"/>
    <xdr:sp macro="" textlink="">
      <xdr:nvSpPr>
        <xdr:cNvPr id="1085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31</xdr:row>
      <xdr:rowOff>0</xdr:rowOff>
    </xdr:from>
    <xdr:ext cx="76200" cy="409575"/>
    <xdr:sp macro="" textlink="">
      <xdr:nvSpPr>
        <xdr:cNvPr id="1085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31</xdr:row>
      <xdr:rowOff>0</xdr:rowOff>
    </xdr:from>
    <xdr:ext cx="76200" cy="361950"/>
    <xdr:sp macro="" textlink="">
      <xdr:nvSpPr>
        <xdr:cNvPr id="1085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31</xdr:row>
      <xdr:rowOff>0</xdr:rowOff>
    </xdr:from>
    <xdr:ext cx="76200" cy="361950"/>
    <xdr:sp macro="" textlink="">
      <xdr:nvSpPr>
        <xdr:cNvPr id="1085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31</xdr:row>
      <xdr:rowOff>0</xdr:rowOff>
    </xdr:from>
    <xdr:ext cx="76200" cy="409575"/>
    <xdr:sp macro="" textlink="">
      <xdr:nvSpPr>
        <xdr:cNvPr id="1085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31</xdr:row>
      <xdr:rowOff>0</xdr:rowOff>
    </xdr:from>
    <xdr:ext cx="76200" cy="361950"/>
    <xdr:sp macro="" textlink="">
      <xdr:nvSpPr>
        <xdr:cNvPr id="1085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31</xdr:row>
      <xdr:rowOff>0</xdr:rowOff>
    </xdr:from>
    <xdr:ext cx="76200" cy="361950"/>
    <xdr:sp macro="" textlink="">
      <xdr:nvSpPr>
        <xdr:cNvPr id="1085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409575"/>
    <xdr:sp macro="" textlink="">
      <xdr:nvSpPr>
        <xdr:cNvPr id="1085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085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085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409575"/>
    <xdr:sp macro="" textlink="">
      <xdr:nvSpPr>
        <xdr:cNvPr id="1086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086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086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409575"/>
    <xdr:sp macro="" textlink="">
      <xdr:nvSpPr>
        <xdr:cNvPr id="1086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086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086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409575"/>
    <xdr:sp macro="" textlink="">
      <xdr:nvSpPr>
        <xdr:cNvPr id="1086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086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086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409575"/>
    <xdr:sp macro="" textlink="">
      <xdr:nvSpPr>
        <xdr:cNvPr id="1086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087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087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409575"/>
    <xdr:sp macro="" textlink="">
      <xdr:nvSpPr>
        <xdr:cNvPr id="1087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087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087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409575"/>
    <xdr:sp macro="" textlink="">
      <xdr:nvSpPr>
        <xdr:cNvPr id="1087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087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087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409575"/>
    <xdr:sp macro="" textlink="">
      <xdr:nvSpPr>
        <xdr:cNvPr id="1087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087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088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409575"/>
    <xdr:sp macro="" textlink="">
      <xdr:nvSpPr>
        <xdr:cNvPr id="1088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088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088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409575"/>
    <xdr:sp macro="" textlink="">
      <xdr:nvSpPr>
        <xdr:cNvPr id="1088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088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088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409575"/>
    <xdr:sp macro="" textlink="">
      <xdr:nvSpPr>
        <xdr:cNvPr id="1088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088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088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409575"/>
    <xdr:sp macro="" textlink="">
      <xdr:nvSpPr>
        <xdr:cNvPr id="1089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089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089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409575"/>
    <xdr:sp macro="" textlink="">
      <xdr:nvSpPr>
        <xdr:cNvPr id="1089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089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089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409575"/>
    <xdr:sp macro="" textlink="">
      <xdr:nvSpPr>
        <xdr:cNvPr id="1089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089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089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409575"/>
    <xdr:sp macro="" textlink="">
      <xdr:nvSpPr>
        <xdr:cNvPr id="1089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090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090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409575"/>
    <xdr:sp macro="" textlink="">
      <xdr:nvSpPr>
        <xdr:cNvPr id="1090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090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090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409575"/>
    <xdr:sp macro="" textlink="">
      <xdr:nvSpPr>
        <xdr:cNvPr id="1090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090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090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409575"/>
    <xdr:sp macro="" textlink="">
      <xdr:nvSpPr>
        <xdr:cNvPr id="1090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090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091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409575"/>
    <xdr:sp macro="" textlink="">
      <xdr:nvSpPr>
        <xdr:cNvPr id="1091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091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091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409575"/>
    <xdr:sp macro="" textlink="">
      <xdr:nvSpPr>
        <xdr:cNvPr id="1091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091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091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30</xdr:row>
      <xdr:rowOff>0</xdr:rowOff>
    </xdr:from>
    <xdr:ext cx="76200" cy="409575"/>
    <xdr:sp macro="" textlink="">
      <xdr:nvSpPr>
        <xdr:cNvPr id="1091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30</xdr:row>
      <xdr:rowOff>0</xdr:rowOff>
    </xdr:from>
    <xdr:ext cx="76200" cy="361950"/>
    <xdr:sp macro="" textlink="">
      <xdr:nvSpPr>
        <xdr:cNvPr id="1091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30</xdr:row>
      <xdr:rowOff>0</xdr:rowOff>
    </xdr:from>
    <xdr:ext cx="76200" cy="361950"/>
    <xdr:sp macro="" textlink="">
      <xdr:nvSpPr>
        <xdr:cNvPr id="1091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30</xdr:row>
      <xdr:rowOff>0</xdr:rowOff>
    </xdr:from>
    <xdr:ext cx="76200" cy="409575"/>
    <xdr:sp macro="" textlink="">
      <xdr:nvSpPr>
        <xdr:cNvPr id="1092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30</xdr:row>
      <xdr:rowOff>0</xdr:rowOff>
    </xdr:from>
    <xdr:ext cx="76200" cy="361950"/>
    <xdr:sp macro="" textlink="">
      <xdr:nvSpPr>
        <xdr:cNvPr id="1092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30</xdr:row>
      <xdr:rowOff>0</xdr:rowOff>
    </xdr:from>
    <xdr:ext cx="76200" cy="361950"/>
    <xdr:sp macro="" textlink="">
      <xdr:nvSpPr>
        <xdr:cNvPr id="1092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30</xdr:row>
      <xdr:rowOff>0</xdr:rowOff>
    </xdr:from>
    <xdr:ext cx="76200" cy="409575"/>
    <xdr:sp macro="" textlink="">
      <xdr:nvSpPr>
        <xdr:cNvPr id="1092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30</xdr:row>
      <xdr:rowOff>0</xdr:rowOff>
    </xdr:from>
    <xdr:ext cx="76200" cy="361950"/>
    <xdr:sp macro="" textlink="">
      <xdr:nvSpPr>
        <xdr:cNvPr id="1092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30</xdr:row>
      <xdr:rowOff>0</xdr:rowOff>
    </xdr:from>
    <xdr:ext cx="76200" cy="361950"/>
    <xdr:sp macro="" textlink="">
      <xdr:nvSpPr>
        <xdr:cNvPr id="1092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30</xdr:row>
      <xdr:rowOff>0</xdr:rowOff>
    </xdr:from>
    <xdr:ext cx="76200" cy="409575"/>
    <xdr:sp macro="" textlink="">
      <xdr:nvSpPr>
        <xdr:cNvPr id="1092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30</xdr:row>
      <xdr:rowOff>0</xdr:rowOff>
    </xdr:from>
    <xdr:ext cx="76200" cy="361950"/>
    <xdr:sp macro="" textlink="">
      <xdr:nvSpPr>
        <xdr:cNvPr id="1092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30</xdr:row>
      <xdr:rowOff>0</xdr:rowOff>
    </xdr:from>
    <xdr:ext cx="76200" cy="361950"/>
    <xdr:sp macro="" textlink="">
      <xdr:nvSpPr>
        <xdr:cNvPr id="1092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1092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093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093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1093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093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093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1093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093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093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1093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093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094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094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094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094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094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094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094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094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094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094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095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095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095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095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095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095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095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095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095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095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096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096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096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096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096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096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096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096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096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096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097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097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097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097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097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097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097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097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097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097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098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098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098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098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098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098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098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098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098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098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099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099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099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099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099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099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099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099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099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099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100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30</xdr:row>
      <xdr:rowOff>0</xdr:rowOff>
    </xdr:from>
    <xdr:ext cx="76200" cy="409575"/>
    <xdr:sp macro="" textlink="">
      <xdr:nvSpPr>
        <xdr:cNvPr id="1100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30</xdr:row>
      <xdr:rowOff>0</xdr:rowOff>
    </xdr:from>
    <xdr:ext cx="76200" cy="361950"/>
    <xdr:sp macro="" textlink="">
      <xdr:nvSpPr>
        <xdr:cNvPr id="1100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30</xdr:row>
      <xdr:rowOff>0</xdr:rowOff>
    </xdr:from>
    <xdr:ext cx="76200" cy="361950"/>
    <xdr:sp macro="" textlink="">
      <xdr:nvSpPr>
        <xdr:cNvPr id="1100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30</xdr:row>
      <xdr:rowOff>0</xdr:rowOff>
    </xdr:from>
    <xdr:ext cx="76200" cy="409575"/>
    <xdr:sp macro="" textlink="">
      <xdr:nvSpPr>
        <xdr:cNvPr id="1100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30</xdr:row>
      <xdr:rowOff>0</xdr:rowOff>
    </xdr:from>
    <xdr:ext cx="76200" cy="361950"/>
    <xdr:sp macro="" textlink="">
      <xdr:nvSpPr>
        <xdr:cNvPr id="1100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30</xdr:row>
      <xdr:rowOff>0</xdr:rowOff>
    </xdr:from>
    <xdr:ext cx="76200" cy="361950"/>
    <xdr:sp macro="" textlink="">
      <xdr:nvSpPr>
        <xdr:cNvPr id="1100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30</xdr:row>
      <xdr:rowOff>0</xdr:rowOff>
    </xdr:from>
    <xdr:ext cx="76200" cy="409575"/>
    <xdr:sp macro="" textlink="">
      <xdr:nvSpPr>
        <xdr:cNvPr id="1100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30</xdr:row>
      <xdr:rowOff>0</xdr:rowOff>
    </xdr:from>
    <xdr:ext cx="76200" cy="361950"/>
    <xdr:sp macro="" textlink="">
      <xdr:nvSpPr>
        <xdr:cNvPr id="1100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30</xdr:row>
      <xdr:rowOff>0</xdr:rowOff>
    </xdr:from>
    <xdr:ext cx="76200" cy="361950"/>
    <xdr:sp macro="" textlink="">
      <xdr:nvSpPr>
        <xdr:cNvPr id="1100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30</xdr:row>
      <xdr:rowOff>0</xdr:rowOff>
    </xdr:from>
    <xdr:ext cx="76200" cy="409575"/>
    <xdr:sp macro="" textlink="">
      <xdr:nvSpPr>
        <xdr:cNvPr id="1101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30</xdr:row>
      <xdr:rowOff>0</xdr:rowOff>
    </xdr:from>
    <xdr:ext cx="76200" cy="361950"/>
    <xdr:sp macro="" textlink="">
      <xdr:nvSpPr>
        <xdr:cNvPr id="1101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30</xdr:row>
      <xdr:rowOff>0</xdr:rowOff>
    </xdr:from>
    <xdr:ext cx="76200" cy="361950"/>
    <xdr:sp macro="" textlink="">
      <xdr:nvSpPr>
        <xdr:cNvPr id="1101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409575"/>
    <xdr:sp macro="" textlink="">
      <xdr:nvSpPr>
        <xdr:cNvPr id="1101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101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101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409575"/>
    <xdr:sp macro="" textlink="">
      <xdr:nvSpPr>
        <xdr:cNvPr id="1101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101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101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409575"/>
    <xdr:sp macro="" textlink="">
      <xdr:nvSpPr>
        <xdr:cNvPr id="1101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102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102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409575"/>
    <xdr:sp macro="" textlink="">
      <xdr:nvSpPr>
        <xdr:cNvPr id="1102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102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102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102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102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102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102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102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103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103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103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103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103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103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103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103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103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103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104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104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104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104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104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104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104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104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104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104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105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105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105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105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105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105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105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105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105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105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106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106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106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106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106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106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106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106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106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106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107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107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107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107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107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107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107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107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107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107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108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108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108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108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108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30</xdr:row>
      <xdr:rowOff>0</xdr:rowOff>
    </xdr:from>
    <xdr:ext cx="76200" cy="409575"/>
    <xdr:sp macro="" textlink="">
      <xdr:nvSpPr>
        <xdr:cNvPr id="1108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30</xdr:row>
      <xdr:rowOff>0</xdr:rowOff>
    </xdr:from>
    <xdr:ext cx="76200" cy="361950"/>
    <xdr:sp macro="" textlink="">
      <xdr:nvSpPr>
        <xdr:cNvPr id="1108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30</xdr:row>
      <xdr:rowOff>0</xdr:rowOff>
    </xdr:from>
    <xdr:ext cx="76200" cy="361950"/>
    <xdr:sp macro="" textlink="">
      <xdr:nvSpPr>
        <xdr:cNvPr id="1108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30</xdr:row>
      <xdr:rowOff>0</xdr:rowOff>
    </xdr:from>
    <xdr:ext cx="76200" cy="409575"/>
    <xdr:sp macro="" textlink="">
      <xdr:nvSpPr>
        <xdr:cNvPr id="1108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30</xdr:row>
      <xdr:rowOff>0</xdr:rowOff>
    </xdr:from>
    <xdr:ext cx="76200" cy="361950"/>
    <xdr:sp macro="" textlink="">
      <xdr:nvSpPr>
        <xdr:cNvPr id="1108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30</xdr:row>
      <xdr:rowOff>0</xdr:rowOff>
    </xdr:from>
    <xdr:ext cx="76200" cy="361950"/>
    <xdr:sp macro="" textlink="">
      <xdr:nvSpPr>
        <xdr:cNvPr id="1109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30</xdr:row>
      <xdr:rowOff>0</xdr:rowOff>
    </xdr:from>
    <xdr:ext cx="76200" cy="409575"/>
    <xdr:sp macro="" textlink="">
      <xdr:nvSpPr>
        <xdr:cNvPr id="1109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30</xdr:row>
      <xdr:rowOff>0</xdr:rowOff>
    </xdr:from>
    <xdr:ext cx="76200" cy="361950"/>
    <xdr:sp macro="" textlink="">
      <xdr:nvSpPr>
        <xdr:cNvPr id="1109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30</xdr:row>
      <xdr:rowOff>0</xdr:rowOff>
    </xdr:from>
    <xdr:ext cx="76200" cy="361950"/>
    <xdr:sp macro="" textlink="">
      <xdr:nvSpPr>
        <xdr:cNvPr id="1109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30</xdr:row>
      <xdr:rowOff>0</xdr:rowOff>
    </xdr:from>
    <xdr:ext cx="76200" cy="409575"/>
    <xdr:sp macro="" textlink="">
      <xdr:nvSpPr>
        <xdr:cNvPr id="1109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30</xdr:row>
      <xdr:rowOff>0</xdr:rowOff>
    </xdr:from>
    <xdr:ext cx="76200" cy="361950"/>
    <xdr:sp macro="" textlink="">
      <xdr:nvSpPr>
        <xdr:cNvPr id="1109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30</xdr:row>
      <xdr:rowOff>0</xdr:rowOff>
    </xdr:from>
    <xdr:ext cx="76200" cy="361950"/>
    <xdr:sp macro="" textlink="">
      <xdr:nvSpPr>
        <xdr:cNvPr id="1109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31</xdr:row>
      <xdr:rowOff>0</xdr:rowOff>
    </xdr:from>
    <xdr:ext cx="76200" cy="409575"/>
    <xdr:sp macro="" textlink="">
      <xdr:nvSpPr>
        <xdr:cNvPr id="1109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1109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1109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31</xdr:row>
      <xdr:rowOff>0</xdr:rowOff>
    </xdr:from>
    <xdr:ext cx="76200" cy="409575"/>
    <xdr:sp macro="" textlink="">
      <xdr:nvSpPr>
        <xdr:cNvPr id="1110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1110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1110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31</xdr:row>
      <xdr:rowOff>0</xdr:rowOff>
    </xdr:from>
    <xdr:ext cx="76200" cy="409575"/>
    <xdr:sp macro="" textlink="">
      <xdr:nvSpPr>
        <xdr:cNvPr id="1110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1110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1110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31</xdr:row>
      <xdr:rowOff>0</xdr:rowOff>
    </xdr:from>
    <xdr:ext cx="76200" cy="409575"/>
    <xdr:sp macro="" textlink="">
      <xdr:nvSpPr>
        <xdr:cNvPr id="1110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1110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1110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409575"/>
    <xdr:sp macro="" textlink="">
      <xdr:nvSpPr>
        <xdr:cNvPr id="1110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111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111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409575"/>
    <xdr:sp macro="" textlink="">
      <xdr:nvSpPr>
        <xdr:cNvPr id="1111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111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111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409575"/>
    <xdr:sp macro="" textlink="">
      <xdr:nvSpPr>
        <xdr:cNvPr id="1111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111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111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409575"/>
    <xdr:sp macro="" textlink="">
      <xdr:nvSpPr>
        <xdr:cNvPr id="1111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111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112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409575"/>
    <xdr:sp macro="" textlink="">
      <xdr:nvSpPr>
        <xdr:cNvPr id="1112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112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112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409575"/>
    <xdr:sp macro="" textlink="">
      <xdr:nvSpPr>
        <xdr:cNvPr id="1112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112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112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409575"/>
    <xdr:sp macro="" textlink="">
      <xdr:nvSpPr>
        <xdr:cNvPr id="1112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112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112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409575"/>
    <xdr:sp macro="" textlink="">
      <xdr:nvSpPr>
        <xdr:cNvPr id="1113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113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113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409575"/>
    <xdr:sp macro="" textlink="">
      <xdr:nvSpPr>
        <xdr:cNvPr id="1113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113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113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409575"/>
    <xdr:sp macro="" textlink="">
      <xdr:nvSpPr>
        <xdr:cNvPr id="1113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113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113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409575"/>
    <xdr:sp macro="" textlink="">
      <xdr:nvSpPr>
        <xdr:cNvPr id="1113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114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114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409575"/>
    <xdr:sp macro="" textlink="">
      <xdr:nvSpPr>
        <xdr:cNvPr id="1114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114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114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409575"/>
    <xdr:sp macro="" textlink="">
      <xdr:nvSpPr>
        <xdr:cNvPr id="1114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114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114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409575"/>
    <xdr:sp macro="" textlink="">
      <xdr:nvSpPr>
        <xdr:cNvPr id="1114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114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115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409575"/>
    <xdr:sp macro="" textlink="">
      <xdr:nvSpPr>
        <xdr:cNvPr id="1115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115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115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409575"/>
    <xdr:sp macro="" textlink="">
      <xdr:nvSpPr>
        <xdr:cNvPr id="1115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115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115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409575"/>
    <xdr:sp macro="" textlink="">
      <xdr:nvSpPr>
        <xdr:cNvPr id="1115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115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115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409575"/>
    <xdr:sp macro="" textlink="">
      <xdr:nvSpPr>
        <xdr:cNvPr id="1116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116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116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409575"/>
    <xdr:sp macro="" textlink="">
      <xdr:nvSpPr>
        <xdr:cNvPr id="1116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116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116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409575"/>
    <xdr:sp macro="" textlink="">
      <xdr:nvSpPr>
        <xdr:cNvPr id="1116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116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116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30</xdr:row>
      <xdr:rowOff>0</xdr:rowOff>
    </xdr:from>
    <xdr:ext cx="76200" cy="409575"/>
    <xdr:sp macro="" textlink="">
      <xdr:nvSpPr>
        <xdr:cNvPr id="1116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30</xdr:row>
      <xdr:rowOff>0</xdr:rowOff>
    </xdr:from>
    <xdr:ext cx="76200" cy="361950"/>
    <xdr:sp macro="" textlink="">
      <xdr:nvSpPr>
        <xdr:cNvPr id="1117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30</xdr:row>
      <xdr:rowOff>0</xdr:rowOff>
    </xdr:from>
    <xdr:ext cx="76200" cy="361950"/>
    <xdr:sp macro="" textlink="">
      <xdr:nvSpPr>
        <xdr:cNvPr id="1117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30</xdr:row>
      <xdr:rowOff>0</xdr:rowOff>
    </xdr:from>
    <xdr:ext cx="76200" cy="409575"/>
    <xdr:sp macro="" textlink="">
      <xdr:nvSpPr>
        <xdr:cNvPr id="1117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30</xdr:row>
      <xdr:rowOff>0</xdr:rowOff>
    </xdr:from>
    <xdr:ext cx="76200" cy="361950"/>
    <xdr:sp macro="" textlink="">
      <xdr:nvSpPr>
        <xdr:cNvPr id="1117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30</xdr:row>
      <xdr:rowOff>0</xdr:rowOff>
    </xdr:from>
    <xdr:ext cx="76200" cy="361950"/>
    <xdr:sp macro="" textlink="">
      <xdr:nvSpPr>
        <xdr:cNvPr id="1117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30</xdr:row>
      <xdr:rowOff>0</xdr:rowOff>
    </xdr:from>
    <xdr:ext cx="76200" cy="409575"/>
    <xdr:sp macro="" textlink="">
      <xdr:nvSpPr>
        <xdr:cNvPr id="1117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30</xdr:row>
      <xdr:rowOff>0</xdr:rowOff>
    </xdr:from>
    <xdr:ext cx="76200" cy="361950"/>
    <xdr:sp macro="" textlink="">
      <xdr:nvSpPr>
        <xdr:cNvPr id="1117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30</xdr:row>
      <xdr:rowOff>0</xdr:rowOff>
    </xdr:from>
    <xdr:ext cx="76200" cy="361950"/>
    <xdr:sp macro="" textlink="">
      <xdr:nvSpPr>
        <xdr:cNvPr id="1117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30</xdr:row>
      <xdr:rowOff>0</xdr:rowOff>
    </xdr:from>
    <xdr:ext cx="76200" cy="409575"/>
    <xdr:sp macro="" textlink="">
      <xdr:nvSpPr>
        <xdr:cNvPr id="1117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30</xdr:row>
      <xdr:rowOff>0</xdr:rowOff>
    </xdr:from>
    <xdr:ext cx="76200" cy="361950"/>
    <xdr:sp macro="" textlink="">
      <xdr:nvSpPr>
        <xdr:cNvPr id="1117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30</xdr:row>
      <xdr:rowOff>0</xdr:rowOff>
    </xdr:from>
    <xdr:ext cx="76200" cy="361950"/>
    <xdr:sp macro="" textlink="">
      <xdr:nvSpPr>
        <xdr:cNvPr id="1118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31</xdr:row>
      <xdr:rowOff>0</xdr:rowOff>
    </xdr:from>
    <xdr:ext cx="76200" cy="409575"/>
    <xdr:sp macro="" textlink="">
      <xdr:nvSpPr>
        <xdr:cNvPr id="1118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31</xdr:row>
      <xdr:rowOff>0</xdr:rowOff>
    </xdr:from>
    <xdr:ext cx="76200" cy="361950"/>
    <xdr:sp macro="" textlink="">
      <xdr:nvSpPr>
        <xdr:cNvPr id="1118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31</xdr:row>
      <xdr:rowOff>0</xdr:rowOff>
    </xdr:from>
    <xdr:ext cx="76200" cy="361950"/>
    <xdr:sp macro="" textlink="">
      <xdr:nvSpPr>
        <xdr:cNvPr id="1118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31</xdr:row>
      <xdr:rowOff>0</xdr:rowOff>
    </xdr:from>
    <xdr:ext cx="76200" cy="409575"/>
    <xdr:sp macro="" textlink="">
      <xdr:nvSpPr>
        <xdr:cNvPr id="1118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31</xdr:row>
      <xdr:rowOff>0</xdr:rowOff>
    </xdr:from>
    <xdr:ext cx="76200" cy="361950"/>
    <xdr:sp macro="" textlink="">
      <xdr:nvSpPr>
        <xdr:cNvPr id="1118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31</xdr:row>
      <xdr:rowOff>0</xdr:rowOff>
    </xdr:from>
    <xdr:ext cx="76200" cy="361950"/>
    <xdr:sp macro="" textlink="">
      <xdr:nvSpPr>
        <xdr:cNvPr id="1118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31</xdr:row>
      <xdr:rowOff>0</xdr:rowOff>
    </xdr:from>
    <xdr:ext cx="76200" cy="409575"/>
    <xdr:sp macro="" textlink="">
      <xdr:nvSpPr>
        <xdr:cNvPr id="1118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31</xdr:row>
      <xdr:rowOff>0</xdr:rowOff>
    </xdr:from>
    <xdr:ext cx="76200" cy="361950"/>
    <xdr:sp macro="" textlink="">
      <xdr:nvSpPr>
        <xdr:cNvPr id="1118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31</xdr:row>
      <xdr:rowOff>0</xdr:rowOff>
    </xdr:from>
    <xdr:ext cx="76200" cy="361950"/>
    <xdr:sp macro="" textlink="">
      <xdr:nvSpPr>
        <xdr:cNvPr id="1118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31</xdr:row>
      <xdr:rowOff>0</xdr:rowOff>
    </xdr:from>
    <xdr:ext cx="76200" cy="409575"/>
    <xdr:sp macro="" textlink="">
      <xdr:nvSpPr>
        <xdr:cNvPr id="1119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31</xdr:row>
      <xdr:rowOff>0</xdr:rowOff>
    </xdr:from>
    <xdr:ext cx="76200" cy="361950"/>
    <xdr:sp macro="" textlink="">
      <xdr:nvSpPr>
        <xdr:cNvPr id="1119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31</xdr:row>
      <xdr:rowOff>0</xdr:rowOff>
    </xdr:from>
    <xdr:ext cx="76200" cy="361950"/>
    <xdr:sp macro="" textlink="">
      <xdr:nvSpPr>
        <xdr:cNvPr id="1119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409575"/>
    <xdr:sp macro="" textlink="">
      <xdr:nvSpPr>
        <xdr:cNvPr id="1119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119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119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409575"/>
    <xdr:sp macro="" textlink="">
      <xdr:nvSpPr>
        <xdr:cNvPr id="1119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119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119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409575"/>
    <xdr:sp macro="" textlink="">
      <xdr:nvSpPr>
        <xdr:cNvPr id="1119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120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120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409575"/>
    <xdr:sp macro="" textlink="">
      <xdr:nvSpPr>
        <xdr:cNvPr id="1120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120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120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409575"/>
    <xdr:sp macro="" textlink="">
      <xdr:nvSpPr>
        <xdr:cNvPr id="1120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120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120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409575"/>
    <xdr:sp macro="" textlink="">
      <xdr:nvSpPr>
        <xdr:cNvPr id="1120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120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121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409575"/>
    <xdr:sp macro="" textlink="">
      <xdr:nvSpPr>
        <xdr:cNvPr id="1121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121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121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409575"/>
    <xdr:sp macro="" textlink="">
      <xdr:nvSpPr>
        <xdr:cNvPr id="1121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121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121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409575"/>
    <xdr:sp macro="" textlink="">
      <xdr:nvSpPr>
        <xdr:cNvPr id="1121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121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121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409575"/>
    <xdr:sp macro="" textlink="">
      <xdr:nvSpPr>
        <xdr:cNvPr id="1122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122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122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409575"/>
    <xdr:sp macro="" textlink="">
      <xdr:nvSpPr>
        <xdr:cNvPr id="1122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122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122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409575"/>
    <xdr:sp macro="" textlink="">
      <xdr:nvSpPr>
        <xdr:cNvPr id="1122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122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122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409575"/>
    <xdr:sp macro="" textlink="">
      <xdr:nvSpPr>
        <xdr:cNvPr id="1122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123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123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409575"/>
    <xdr:sp macro="" textlink="">
      <xdr:nvSpPr>
        <xdr:cNvPr id="1123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123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123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409575"/>
    <xdr:sp macro="" textlink="">
      <xdr:nvSpPr>
        <xdr:cNvPr id="1123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123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123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409575"/>
    <xdr:sp macro="" textlink="">
      <xdr:nvSpPr>
        <xdr:cNvPr id="1123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123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124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409575"/>
    <xdr:sp macro="" textlink="">
      <xdr:nvSpPr>
        <xdr:cNvPr id="1124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124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124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409575"/>
    <xdr:sp macro="" textlink="">
      <xdr:nvSpPr>
        <xdr:cNvPr id="1124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124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124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409575"/>
    <xdr:sp macro="" textlink="">
      <xdr:nvSpPr>
        <xdr:cNvPr id="1124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124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124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409575"/>
    <xdr:sp macro="" textlink="">
      <xdr:nvSpPr>
        <xdr:cNvPr id="1125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125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125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30</xdr:row>
      <xdr:rowOff>0</xdr:rowOff>
    </xdr:from>
    <xdr:ext cx="76200" cy="409575"/>
    <xdr:sp macro="" textlink="">
      <xdr:nvSpPr>
        <xdr:cNvPr id="1125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30</xdr:row>
      <xdr:rowOff>0</xdr:rowOff>
    </xdr:from>
    <xdr:ext cx="76200" cy="361950"/>
    <xdr:sp macro="" textlink="">
      <xdr:nvSpPr>
        <xdr:cNvPr id="1125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30</xdr:row>
      <xdr:rowOff>0</xdr:rowOff>
    </xdr:from>
    <xdr:ext cx="76200" cy="361950"/>
    <xdr:sp macro="" textlink="">
      <xdr:nvSpPr>
        <xdr:cNvPr id="1125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30</xdr:row>
      <xdr:rowOff>0</xdr:rowOff>
    </xdr:from>
    <xdr:ext cx="76200" cy="409575"/>
    <xdr:sp macro="" textlink="">
      <xdr:nvSpPr>
        <xdr:cNvPr id="1125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30</xdr:row>
      <xdr:rowOff>0</xdr:rowOff>
    </xdr:from>
    <xdr:ext cx="76200" cy="361950"/>
    <xdr:sp macro="" textlink="">
      <xdr:nvSpPr>
        <xdr:cNvPr id="1125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30</xdr:row>
      <xdr:rowOff>0</xdr:rowOff>
    </xdr:from>
    <xdr:ext cx="76200" cy="361950"/>
    <xdr:sp macro="" textlink="">
      <xdr:nvSpPr>
        <xdr:cNvPr id="1125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30</xdr:row>
      <xdr:rowOff>0</xdr:rowOff>
    </xdr:from>
    <xdr:ext cx="76200" cy="409575"/>
    <xdr:sp macro="" textlink="">
      <xdr:nvSpPr>
        <xdr:cNvPr id="1125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30</xdr:row>
      <xdr:rowOff>0</xdr:rowOff>
    </xdr:from>
    <xdr:ext cx="76200" cy="361950"/>
    <xdr:sp macro="" textlink="">
      <xdr:nvSpPr>
        <xdr:cNvPr id="1126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30</xdr:row>
      <xdr:rowOff>0</xdr:rowOff>
    </xdr:from>
    <xdr:ext cx="76200" cy="361950"/>
    <xdr:sp macro="" textlink="">
      <xdr:nvSpPr>
        <xdr:cNvPr id="1126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30</xdr:row>
      <xdr:rowOff>0</xdr:rowOff>
    </xdr:from>
    <xdr:ext cx="76200" cy="409575"/>
    <xdr:sp macro="" textlink="">
      <xdr:nvSpPr>
        <xdr:cNvPr id="1126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30</xdr:row>
      <xdr:rowOff>0</xdr:rowOff>
    </xdr:from>
    <xdr:ext cx="76200" cy="361950"/>
    <xdr:sp macro="" textlink="">
      <xdr:nvSpPr>
        <xdr:cNvPr id="1126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30</xdr:row>
      <xdr:rowOff>0</xdr:rowOff>
    </xdr:from>
    <xdr:ext cx="76200" cy="361950"/>
    <xdr:sp macro="" textlink="">
      <xdr:nvSpPr>
        <xdr:cNvPr id="1126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31</xdr:row>
      <xdr:rowOff>0</xdr:rowOff>
    </xdr:from>
    <xdr:ext cx="76200" cy="409575"/>
    <xdr:sp macro="" textlink="">
      <xdr:nvSpPr>
        <xdr:cNvPr id="1126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31</xdr:row>
      <xdr:rowOff>0</xdr:rowOff>
    </xdr:from>
    <xdr:ext cx="76200" cy="361950"/>
    <xdr:sp macro="" textlink="">
      <xdr:nvSpPr>
        <xdr:cNvPr id="1126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31</xdr:row>
      <xdr:rowOff>0</xdr:rowOff>
    </xdr:from>
    <xdr:ext cx="76200" cy="361950"/>
    <xdr:sp macro="" textlink="">
      <xdr:nvSpPr>
        <xdr:cNvPr id="1126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31</xdr:row>
      <xdr:rowOff>0</xdr:rowOff>
    </xdr:from>
    <xdr:ext cx="76200" cy="409575"/>
    <xdr:sp macro="" textlink="">
      <xdr:nvSpPr>
        <xdr:cNvPr id="1126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31</xdr:row>
      <xdr:rowOff>0</xdr:rowOff>
    </xdr:from>
    <xdr:ext cx="76200" cy="361950"/>
    <xdr:sp macro="" textlink="">
      <xdr:nvSpPr>
        <xdr:cNvPr id="1126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31</xdr:row>
      <xdr:rowOff>0</xdr:rowOff>
    </xdr:from>
    <xdr:ext cx="76200" cy="361950"/>
    <xdr:sp macro="" textlink="">
      <xdr:nvSpPr>
        <xdr:cNvPr id="1127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31</xdr:row>
      <xdr:rowOff>0</xdr:rowOff>
    </xdr:from>
    <xdr:ext cx="76200" cy="409575"/>
    <xdr:sp macro="" textlink="">
      <xdr:nvSpPr>
        <xdr:cNvPr id="1127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31</xdr:row>
      <xdr:rowOff>0</xdr:rowOff>
    </xdr:from>
    <xdr:ext cx="76200" cy="361950"/>
    <xdr:sp macro="" textlink="">
      <xdr:nvSpPr>
        <xdr:cNvPr id="1127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31</xdr:row>
      <xdr:rowOff>0</xdr:rowOff>
    </xdr:from>
    <xdr:ext cx="76200" cy="361950"/>
    <xdr:sp macro="" textlink="">
      <xdr:nvSpPr>
        <xdr:cNvPr id="1127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31</xdr:row>
      <xdr:rowOff>0</xdr:rowOff>
    </xdr:from>
    <xdr:ext cx="76200" cy="409575"/>
    <xdr:sp macro="" textlink="">
      <xdr:nvSpPr>
        <xdr:cNvPr id="1127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31</xdr:row>
      <xdr:rowOff>0</xdr:rowOff>
    </xdr:from>
    <xdr:ext cx="76200" cy="361950"/>
    <xdr:sp macro="" textlink="">
      <xdr:nvSpPr>
        <xdr:cNvPr id="1127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31</xdr:row>
      <xdr:rowOff>0</xdr:rowOff>
    </xdr:from>
    <xdr:ext cx="76200" cy="361950"/>
    <xdr:sp macro="" textlink="">
      <xdr:nvSpPr>
        <xdr:cNvPr id="1127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409575"/>
    <xdr:sp macro="" textlink="">
      <xdr:nvSpPr>
        <xdr:cNvPr id="1127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127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127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409575"/>
    <xdr:sp macro="" textlink="">
      <xdr:nvSpPr>
        <xdr:cNvPr id="1128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128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128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409575"/>
    <xdr:sp macro="" textlink="">
      <xdr:nvSpPr>
        <xdr:cNvPr id="1128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128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128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409575"/>
    <xdr:sp macro="" textlink="">
      <xdr:nvSpPr>
        <xdr:cNvPr id="1128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128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128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409575"/>
    <xdr:sp macro="" textlink="">
      <xdr:nvSpPr>
        <xdr:cNvPr id="1128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129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129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409575"/>
    <xdr:sp macro="" textlink="">
      <xdr:nvSpPr>
        <xdr:cNvPr id="1129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129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129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409575"/>
    <xdr:sp macro="" textlink="">
      <xdr:nvSpPr>
        <xdr:cNvPr id="1129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129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129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409575"/>
    <xdr:sp macro="" textlink="">
      <xdr:nvSpPr>
        <xdr:cNvPr id="1129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129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130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409575"/>
    <xdr:sp macro="" textlink="">
      <xdr:nvSpPr>
        <xdr:cNvPr id="1130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130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130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409575"/>
    <xdr:sp macro="" textlink="">
      <xdr:nvSpPr>
        <xdr:cNvPr id="1130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130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130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409575"/>
    <xdr:sp macro="" textlink="">
      <xdr:nvSpPr>
        <xdr:cNvPr id="1130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130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130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409575"/>
    <xdr:sp macro="" textlink="">
      <xdr:nvSpPr>
        <xdr:cNvPr id="1131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131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131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409575"/>
    <xdr:sp macro="" textlink="">
      <xdr:nvSpPr>
        <xdr:cNvPr id="1131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131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131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409575"/>
    <xdr:sp macro="" textlink="">
      <xdr:nvSpPr>
        <xdr:cNvPr id="1131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131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131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409575"/>
    <xdr:sp macro="" textlink="">
      <xdr:nvSpPr>
        <xdr:cNvPr id="1131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132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132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409575"/>
    <xdr:sp macro="" textlink="">
      <xdr:nvSpPr>
        <xdr:cNvPr id="1132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132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132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409575"/>
    <xdr:sp macro="" textlink="">
      <xdr:nvSpPr>
        <xdr:cNvPr id="1132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132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132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409575"/>
    <xdr:sp macro="" textlink="">
      <xdr:nvSpPr>
        <xdr:cNvPr id="1132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132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133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409575"/>
    <xdr:sp macro="" textlink="">
      <xdr:nvSpPr>
        <xdr:cNvPr id="1133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133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133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409575"/>
    <xdr:sp macro="" textlink="">
      <xdr:nvSpPr>
        <xdr:cNvPr id="1133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133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133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30</xdr:row>
      <xdr:rowOff>0</xdr:rowOff>
    </xdr:from>
    <xdr:ext cx="76200" cy="409575"/>
    <xdr:sp macro="" textlink="">
      <xdr:nvSpPr>
        <xdr:cNvPr id="1133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30</xdr:row>
      <xdr:rowOff>0</xdr:rowOff>
    </xdr:from>
    <xdr:ext cx="76200" cy="361950"/>
    <xdr:sp macro="" textlink="">
      <xdr:nvSpPr>
        <xdr:cNvPr id="1133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30</xdr:row>
      <xdr:rowOff>0</xdr:rowOff>
    </xdr:from>
    <xdr:ext cx="76200" cy="361950"/>
    <xdr:sp macro="" textlink="">
      <xdr:nvSpPr>
        <xdr:cNvPr id="1133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30</xdr:row>
      <xdr:rowOff>0</xdr:rowOff>
    </xdr:from>
    <xdr:ext cx="76200" cy="409575"/>
    <xdr:sp macro="" textlink="">
      <xdr:nvSpPr>
        <xdr:cNvPr id="1134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30</xdr:row>
      <xdr:rowOff>0</xdr:rowOff>
    </xdr:from>
    <xdr:ext cx="76200" cy="361950"/>
    <xdr:sp macro="" textlink="">
      <xdr:nvSpPr>
        <xdr:cNvPr id="1134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30</xdr:row>
      <xdr:rowOff>0</xdr:rowOff>
    </xdr:from>
    <xdr:ext cx="76200" cy="361950"/>
    <xdr:sp macro="" textlink="">
      <xdr:nvSpPr>
        <xdr:cNvPr id="1134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30</xdr:row>
      <xdr:rowOff>0</xdr:rowOff>
    </xdr:from>
    <xdr:ext cx="76200" cy="409575"/>
    <xdr:sp macro="" textlink="">
      <xdr:nvSpPr>
        <xdr:cNvPr id="1134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30</xdr:row>
      <xdr:rowOff>0</xdr:rowOff>
    </xdr:from>
    <xdr:ext cx="76200" cy="361950"/>
    <xdr:sp macro="" textlink="">
      <xdr:nvSpPr>
        <xdr:cNvPr id="1134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30</xdr:row>
      <xdr:rowOff>0</xdr:rowOff>
    </xdr:from>
    <xdr:ext cx="76200" cy="361950"/>
    <xdr:sp macro="" textlink="">
      <xdr:nvSpPr>
        <xdr:cNvPr id="1134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30</xdr:row>
      <xdr:rowOff>0</xdr:rowOff>
    </xdr:from>
    <xdr:ext cx="76200" cy="409575"/>
    <xdr:sp macro="" textlink="">
      <xdr:nvSpPr>
        <xdr:cNvPr id="1134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30</xdr:row>
      <xdr:rowOff>0</xdr:rowOff>
    </xdr:from>
    <xdr:ext cx="76200" cy="361950"/>
    <xdr:sp macro="" textlink="">
      <xdr:nvSpPr>
        <xdr:cNvPr id="1134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30</xdr:row>
      <xdr:rowOff>0</xdr:rowOff>
    </xdr:from>
    <xdr:ext cx="76200" cy="361950"/>
    <xdr:sp macro="" textlink="">
      <xdr:nvSpPr>
        <xdr:cNvPr id="1134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31</xdr:row>
      <xdr:rowOff>0</xdr:rowOff>
    </xdr:from>
    <xdr:ext cx="76200" cy="409575"/>
    <xdr:sp macro="" textlink="">
      <xdr:nvSpPr>
        <xdr:cNvPr id="1134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31</xdr:row>
      <xdr:rowOff>0</xdr:rowOff>
    </xdr:from>
    <xdr:ext cx="76200" cy="361950"/>
    <xdr:sp macro="" textlink="">
      <xdr:nvSpPr>
        <xdr:cNvPr id="1135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31</xdr:row>
      <xdr:rowOff>0</xdr:rowOff>
    </xdr:from>
    <xdr:ext cx="76200" cy="361950"/>
    <xdr:sp macro="" textlink="">
      <xdr:nvSpPr>
        <xdr:cNvPr id="1135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31</xdr:row>
      <xdr:rowOff>0</xdr:rowOff>
    </xdr:from>
    <xdr:ext cx="76200" cy="409575"/>
    <xdr:sp macro="" textlink="">
      <xdr:nvSpPr>
        <xdr:cNvPr id="1135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31</xdr:row>
      <xdr:rowOff>0</xdr:rowOff>
    </xdr:from>
    <xdr:ext cx="76200" cy="361950"/>
    <xdr:sp macro="" textlink="">
      <xdr:nvSpPr>
        <xdr:cNvPr id="1135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31</xdr:row>
      <xdr:rowOff>0</xdr:rowOff>
    </xdr:from>
    <xdr:ext cx="76200" cy="361950"/>
    <xdr:sp macro="" textlink="">
      <xdr:nvSpPr>
        <xdr:cNvPr id="1135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31</xdr:row>
      <xdr:rowOff>0</xdr:rowOff>
    </xdr:from>
    <xdr:ext cx="76200" cy="409575"/>
    <xdr:sp macro="" textlink="">
      <xdr:nvSpPr>
        <xdr:cNvPr id="1135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31</xdr:row>
      <xdr:rowOff>0</xdr:rowOff>
    </xdr:from>
    <xdr:ext cx="76200" cy="361950"/>
    <xdr:sp macro="" textlink="">
      <xdr:nvSpPr>
        <xdr:cNvPr id="1135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31</xdr:row>
      <xdr:rowOff>0</xdr:rowOff>
    </xdr:from>
    <xdr:ext cx="76200" cy="361950"/>
    <xdr:sp macro="" textlink="">
      <xdr:nvSpPr>
        <xdr:cNvPr id="1135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31</xdr:row>
      <xdr:rowOff>0</xdr:rowOff>
    </xdr:from>
    <xdr:ext cx="76200" cy="409575"/>
    <xdr:sp macro="" textlink="">
      <xdr:nvSpPr>
        <xdr:cNvPr id="1135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31</xdr:row>
      <xdr:rowOff>0</xdr:rowOff>
    </xdr:from>
    <xdr:ext cx="76200" cy="361950"/>
    <xdr:sp macro="" textlink="">
      <xdr:nvSpPr>
        <xdr:cNvPr id="1135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31</xdr:row>
      <xdr:rowOff>0</xdr:rowOff>
    </xdr:from>
    <xdr:ext cx="76200" cy="361950"/>
    <xdr:sp macro="" textlink="">
      <xdr:nvSpPr>
        <xdr:cNvPr id="1136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409575"/>
    <xdr:sp macro="" textlink="">
      <xdr:nvSpPr>
        <xdr:cNvPr id="1136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1136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1136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409575"/>
    <xdr:sp macro="" textlink="">
      <xdr:nvSpPr>
        <xdr:cNvPr id="1136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1136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1136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409575"/>
    <xdr:sp macro="" textlink="">
      <xdr:nvSpPr>
        <xdr:cNvPr id="1136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1136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1136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409575"/>
    <xdr:sp macro="" textlink="">
      <xdr:nvSpPr>
        <xdr:cNvPr id="1137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1137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1137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409575"/>
    <xdr:sp macro="" textlink="">
      <xdr:nvSpPr>
        <xdr:cNvPr id="1137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1137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1137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409575"/>
    <xdr:sp macro="" textlink="">
      <xdr:nvSpPr>
        <xdr:cNvPr id="1137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1137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1137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409575"/>
    <xdr:sp macro="" textlink="">
      <xdr:nvSpPr>
        <xdr:cNvPr id="1137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1138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1138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409575"/>
    <xdr:sp macro="" textlink="">
      <xdr:nvSpPr>
        <xdr:cNvPr id="1138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1138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1138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409575"/>
    <xdr:sp macro="" textlink="">
      <xdr:nvSpPr>
        <xdr:cNvPr id="1138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1138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1138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409575"/>
    <xdr:sp macro="" textlink="">
      <xdr:nvSpPr>
        <xdr:cNvPr id="1138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1138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1139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409575"/>
    <xdr:sp macro="" textlink="">
      <xdr:nvSpPr>
        <xdr:cNvPr id="1139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1139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1139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409575"/>
    <xdr:sp macro="" textlink="">
      <xdr:nvSpPr>
        <xdr:cNvPr id="1139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1139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1139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409575"/>
    <xdr:sp macro="" textlink="">
      <xdr:nvSpPr>
        <xdr:cNvPr id="1139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1139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1139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409575"/>
    <xdr:sp macro="" textlink="">
      <xdr:nvSpPr>
        <xdr:cNvPr id="1140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1140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1140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409575"/>
    <xdr:sp macro="" textlink="">
      <xdr:nvSpPr>
        <xdr:cNvPr id="1140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1140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1140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409575"/>
    <xdr:sp macro="" textlink="">
      <xdr:nvSpPr>
        <xdr:cNvPr id="1140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1140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1140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409575"/>
    <xdr:sp macro="" textlink="">
      <xdr:nvSpPr>
        <xdr:cNvPr id="1140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1141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1141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409575"/>
    <xdr:sp macro="" textlink="">
      <xdr:nvSpPr>
        <xdr:cNvPr id="1141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1141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1141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409575"/>
    <xdr:sp macro="" textlink="">
      <xdr:nvSpPr>
        <xdr:cNvPr id="1141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1141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1141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409575"/>
    <xdr:sp macro="" textlink="">
      <xdr:nvSpPr>
        <xdr:cNvPr id="1141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1141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1142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30</xdr:row>
      <xdr:rowOff>0</xdr:rowOff>
    </xdr:from>
    <xdr:ext cx="76200" cy="409575"/>
    <xdr:sp macro="" textlink="">
      <xdr:nvSpPr>
        <xdr:cNvPr id="1142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30</xdr:row>
      <xdr:rowOff>0</xdr:rowOff>
    </xdr:from>
    <xdr:ext cx="76200" cy="361950"/>
    <xdr:sp macro="" textlink="">
      <xdr:nvSpPr>
        <xdr:cNvPr id="1142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30</xdr:row>
      <xdr:rowOff>0</xdr:rowOff>
    </xdr:from>
    <xdr:ext cx="76200" cy="361950"/>
    <xdr:sp macro="" textlink="">
      <xdr:nvSpPr>
        <xdr:cNvPr id="1142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30</xdr:row>
      <xdr:rowOff>0</xdr:rowOff>
    </xdr:from>
    <xdr:ext cx="76200" cy="409575"/>
    <xdr:sp macro="" textlink="">
      <xdr:nvSpPr>
        <xdr:cNvPr id="1142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30</xdr:row>
      <xdr:rowOff>0</xdr:rowOff>
    </xdr:from>
    <xdr:ext cx="76200" cy="361950"/>
    <xdr:sp macro="" textlink="">
      <xdr:nvSpPr>
        <xdr:cNvPr id="1142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30</xdr:row>
      <xdr:rowOff>0</xdr:rowOff>
    </xdr:from>
    <xdr:ext cx="76200" cy="361950"/>
    <xdr:sp macro="" textlink="">
      <xdr:nvSpPr>
        <xdr:cNvPr id="1142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30</xdr:row>
      <xdr:rowOff>0</xdr:rowOff>
    </xdr:from>
    <xdr:ext cx="76200" cy="409575"/>
    <xdr:sp macro="" textlink="">
      <xdr:nvSpPr>
        <xdr:cNvPr id="1142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30</xdr:row>
      <xdr:rowOff>0</xdr:rowOff>
    </xdr:from>
    <xdr:ext cx="76200" cy="361950"/>
    <xdr:sp macro="" textlink="">
      <xdr:nvSpPr>
        <xdr:cNvPr id="1142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30</xdr:row>
      <xdr:rowOff>0</xdr:rowOff>
    </xdr:from>
    <xdr:ext cx="76200" cy="361950"/>
    <xdr:sp macro="" textlink="">
      <xdr:nvSpPr>
        <xdr:cNvPr id="1142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30</xdr:row>
      <xdr:rowOff>0</xdr:rowOff>
    </xdr:from>
    <xdr:ext cx="76200" cy="409575"/>
    <xdr:sp macro="" textlink="">
      <xdr:nvSpPr>
        <xdr:cNvPr id="1143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30</xdr:row>
      <xdr:rowOff>0</xdr:rowOff>
    </xdr:from>
    <xdr:ext cx="76200" cy="361950"/>
    <xdr:sp macro="" textlink="">
      <xdr:nvSpPr>
        <xdr:cNvPr id="1143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30</xdr:row>
      <xdr:rowOff>0</xdr:rowOff>
    </xdr:from>
    <xdr:ext cx="76200" cy="361950"/>
    <xdr:sp macro="" textlink="">
      <xdr:nvSpPr>
        <xdr:cNvPr id="1143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31</xdr:row>
      <xdr:rowOff>0</xdr:rowOff>
    </xdr:from>
    <xdr:ext cx="76200" cy="409575"/>
    <xdr:sp macro="" textlink="">
      <xdr:nvSpPr>
        <xdr:cNvPr id="1143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31</xdr:row>
      <xdr:rowOff>0</xdr:rowOff>
    </xdr:from>
    <xdr:ext cx="76200" cy="361950"/>
    <xdr:sp macro="" textlink="">
      <xdr:nvSpPr>
        <xdr:cNvPr id="1143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31</xdr:row>
      <xdr:rowOff>0</xdr:rowOff>
    </xdr:from>
    <xdr:ext cx="76200" cy="361950"/>
    <xdr:sp macro="" textlink="">
      <xdr:nvSpPr>
        <xdr:cNvPr id="1143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31</xdr:row>
      <xdr:rowOff>0</xdr:rowOff>
    </xdr:from>
    <xdr:ext cx="76200" cy="409575"/>
    <xdr:sp macro="" textlink="">
      <xdr:nvSpPr>
        <xdr:cNvPr id="1143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31</xdr:row>
      <xdr:rowOff>0</xdr:rowOff>
    </xdr:from>
    <xdr:ext cx="76200" cy="361950"/>
    <xdr:sp macro="" textlink="">
      <xdr:nvSpPr>
        <xdr:cNvPr id="1143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31</xdr:row>
      <xdr:rowOff>0</xdr:rowOff>
    </xdr:from>
    <xdr:ext cx="76200" cy="361950"/>
    <xdr:sp macro="" textlink="">
      <xdr:nvSpPr>
        <xdr:cNvPr id="1143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31</xdr:row>
      <xdr:rowOff>0</xdr:rowOff>
    </xdr:from>
    <xdr:ext cx="76200" cy="409575"/>
    <xdr:sp macro="" textlink="">
      <xdr:nvSpPr>
        <xdr:cNvPr id="1143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31</xdr:row>
      <xdr:rowOff>0</xdr:rowOff>
    </xdr:from>
    <xdr:ext cx="76200" cy="361950"/>
    <xdr:sp macro="" textlink="">
      <xdr:nvSpPr>
        <xdr:cNvPr id="1144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31</xdr:row>
      <xdr:rowOff>0</xdr:rowOff>
    </xdr:from>
    <xdr:ext cx="76200" cy="361950"/>
    <xdr:sp macro="" textlink="">
      <xdr:nvSpPr>
        <xdr:cNvPr id="1144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31</xdr:row>
      <xdr:rowOff>0</xdr:rowOff>
    </xdr:from>
    <xdr:ext cx="76200" cy="409575"/>
    <xdr:sp macro="" textlink="">
      <xdr:nvSpPr>
        <xdr:cNvPr id="1144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31</xdr:row>
      <xdr:rowOff>0</xdr:rowOff>
    </xdr:from>
    <xdr:ext cx="76200" cy="361950"/>
    <xdr:sp macro="" textlink="">
      <xdr:nvSpPr>
        <xdr:cNvPr id="1144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31</xdr:row>
      <xdr:rowOff>0</xdr:rowOff>
    </xdr:from>
    <xdr:ext cx="76200" cy="361950"/>
    <xdr:sp macro="" textlink="">
      <xdr:nvSpPr>
        <xdr:cNvPr id="1144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409575"/>
    <xdr:sp macro="" textlink="">
      <xdr:nvSpPr>
        <xdr:cNvPr id="1144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1144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1144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409575"/>
    <xdr:sp macro="" textlink="">
      <xdr:nvSpPr>
        <xdr:cNvPr id="1144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1144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1145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409575"/>
    <xdr:sp macro="" textlink="">
      <xdr:nvSpPr>
        <xdr:cNvPr id="1145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1145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1145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409575"/>
    <xdr:sp macro="" textlink="">
      <xdr:nvSpPr>
        <xdr:cNvPr id="1145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1145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1145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409575"/>
    <xdr:sp macro="" textlink="">
      <xdr:nvSpPr>
        <xdr:cNvPr id="1145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1145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1145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409575"/>
    <xdr:sp macro="" textlink="">
      <xdr:nvSpPr>
        <xdr:cNvPr id="1146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1146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1146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409575"/>
    <xdr:sp macro="" textlink="">
      <xdr:nvSpPr>
        <xdr:cNvPr id="1146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1146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1146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409575"/>
    <xdr:sp macro="" textlink="">
      <xdr:nvSpPr>
        <xdr:cNvPr id="1146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1146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1146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409575"/>
    <xdr:sp macro="" textlink="">
      <xdr:nvSpPr>
        <xdr:cNvPr id="1146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1147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1147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409575"/>
    <xdr:sp macro="" textlink="">
      <xdr:nvSpPr>
        <xdr:cNvPr id="1147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1147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1147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409575"/>
    <xdr:sp macro="" textlink="">
      <xdr:nvSpPr>
        <xdr:cNvPr id="1147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1147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1147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409575"/>
    <xdr:sp macro="" textlink="">
      <xdr:nvSpPr>
        <xdr:cNvPr id="1147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1147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1148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409575"/>
    <xdr:sp macro="" textlink="">
      <xdr:nvSpPr>
        <xdr:cNvPr id="1148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1148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1148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409575"/>
    <xdr:sp macro="" textlink="">
      <xdr:nvSpPr>
        <xdr:cNvPr id="1148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1148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1148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409575"/>
    <xdr:sp macro="" textlink="">
      <xdr:nvSpPr>
        <xdr:cNvPr id="1148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1148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1148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409575"/>
    <xdr:sp macro="" textlink="">
      <xdr:nvSpPr>
        <xdr:cNvPr id="1149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1149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1149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409575"/>
    <xdr:sp macro="" textlink="">
      <xdr:nvSpPr>
        <xdr:cNvPr id="1149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1149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1149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409575"/>
    <xdr:sp macro="" textlink="">
      <xdr:nvSpPr>
        <xdr:cNvPr id="1149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1149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1149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409575"/>
    <xdr:sp macro="" textlink="">
      <xdr:nvSpPr>
        <xdr:cNvPr id="1149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1150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1150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409575"/>
    <xdr:sp macro="" textlink="">
      <xdr:nvSpPr>
        <xdr:cNvPr id="1150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1150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1150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30</xdr:row>
      <xdr:rowOff>0</xdr:rowOff>
    </xdr:from>
    <xdr:ext cx="76200" cy="409575"/>
    <xdr:sp macro="" textlink="">
      <xdr:nvSpPr>
        <xdr:cNvPr id="1150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30</xdr:row>
      <xdr:rowOff>0</xdr:rowOff>
    </xdr:from>
    <xdr:ext cx="76200" cy="361950"/>
    <xdr:sp macro="" textlink="">
      <xdr:nvSpPr>
        <xdr:cNvPr id="1150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30</xdr:row>
      <xdr:rowOff>0</xdr:rowOff>
    </xdr:from>
    <xdr:ext cx="76200" cy="361950"/>
    <xdr:sp macro="" textlink="">
      <xdr:nvSpPr>
        <xdr:cNvPr id="1150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30</xdr:row>
      <xdr:rowOff>0</xdr:rowOff>
    </xdr:from>
    <xdr:ext cx="76200" cy="409575"/>
    <xdr:sp macro="" textlink="">
      <xdr:nvSpPr>
        <xdr:cNvPr id="1150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30</xdr:row>
      <xdr:rowOff>0</xdr:rowOff>
    </xdr:from>
    <xdr:ext cx="76200" cy="361950"/>
    <xdr:sp macro="" textlink="">
      <xdr:nvSpPr>
        <xdr:cNvPr id="1150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30</xdr:row>
      <xdr:rowOff>0</xdr:rowOff>
    </xdr:from>
    <xdr:ext cx="76200" cy="361950"/>
    <xdr:sp macro="" textlink="">
      <xdr:nvSpPr>
        <xdr:cNvPr id="1151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30</xdr:row>
      <xdr:rowOff>0</xdr:rowOff>
    </xdr:from>
    <xdr:ext cx="76200" cy="409575"/>
    <xdr:sp macro="" textlink="">
      <xdr:nvSpPr>
        <xdr:cNvPr id="1151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30</xdr:row>
      <xdr:rowOff>0</xdr:rowOff>
    </xdr:from>
    <xdr:ext cx="76200" cy="361950"/>
    <xdr:sp macro="" textlink="">
      <xdr:nvSpPr>
        <xdr:cNvPr id="1151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30</xdr:row>
      <xdr:rowOff>0</xdr:rowOff>
    </xdr:from>
    <xdr:ext cx="76200" cy="361950"/>
    <xdr:sp macro="" textlink="">
      <xdr:nvSpPr>
        <xdr:cNvPr id="1151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30</xdr:row>
      <xdr:rowOff>0</xdr:rowOff>
    </xdr:from>
    <xdr:ext cx="76200" cy="409575"/>
    <xdr:sp macro="" textlink="">
      <xdr:nvSpPr>
        <xdr:cNvPr id="1151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30</xdr:row>
      <xdr:rowOff>0</xdr:rowOff>
    </xdr:from>
    <xdr:ext cx="76200" cy="361950"/>
    <xdr:sp macro="" textlink="">
      <xdr:nvSpPr>
        <xdr:cNvPr id="1151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30</xdr:row>
      <xdr:rowOff>0</xdr:rowOff>
    </xdr:from>
    <xdr:ext cx="76200" cy="361950"/>
    <xdr:sp macro="" textlink="">
      <xdr:nvSpPr>
        <xdr:cNvPr id="1151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31</xdr:row>
      <xdr:rowOff>0</xdr:rowOff>
    </xdr:from>
    <xdr:ext cx="76200" cy="409575"/>
    <xdr:sp macro="" textlink="">
      <xdr:nvSpPr>
        <xdr:cNvPr id="1151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31</xdr:row>
      <xdr:rowOff>0</xdr:rowOff>
    </xdr:from>
    <xdr:ext cx="76200" cy="361950"/>
    <xdr:sp macro="" textlink="">
      <xdr:nvSpPr>
        <xdr:cNvPr id="1151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31</xdr:row>
      <xdr:rowOff>0</xdr:rowOff>
    </xdr:from>
    <xdr:ext cx="76200" cy="361950"/>
    <xdr:sp macro="" textlink="">
      <xdr:nvSpPr>
        <xdr:cNvPr id="1151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31</xdr:row>
      <xdr:rowOff>0</xdr:rowOff>
    </xdr:from>
    <xdr:ext cx="76200" cy="409575"/>
    <xdr:sp macro="" textlink="">
      <xdr:nvSpPr>
        <xdr:cNvPr id="1152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31</xdr:row>
      <xdr:rowOff>0</xdr:rowOff>
    </xdr:from>
    <xdr:ext cx="76200" cy="361950"/>
    <xdr:sp macro="" textlink="">
      <xdr:nvSpPr>
        <xdr:cNvPr id="1152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31</xdr:row>
      <xdr:rowOff>0</xdr:rowOff>
    </xdr:from>
    <xdr:ext cx="76200" cy="361950"/>
    <xdr:sp macro="" textlink="">
      <xdr:nvSpPr>
        <xdr:cNvPr id="1152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31</xdr:row>
      <xdr:rowOff>0</xdr:rowOff>
    </xdr:from>
    <xdr:ext cx="76200" cy="409575"/>
    <xdr:sp macro="" textlink="">
      <xdr:nvSpPr>
        <xdr:cNvPr id="1152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31</xdr:row>
      <xdr:rowOff>0</xdr:rowOff>
    </xdr:from>
    <xdr:ext cx="76200" cy="361950"/>
    <xdr:sp macro="" textlink="">
      <xdr:nvSpPr>
        <xdr:cNvPr id="1152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31</xdr:row>
      <xdr:rowOff>0</xdr:rowOff>
    </xdr:from>
    <xdr:ext cx="76200" cy="361950"/>
    <xdr:sp macro="" textlink="">
      <xdr:nvSpPr>
        <xdr:cNvPr id="1152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31</xdr:row>
      <xdr:rowOff>0</xdr:rowOff>
    </xdr:from>
    <xdr:ext cx="76200" cy="409575"/>
    <xdr:sp macro="" textlink="">
      <xdr:nvSpPr>
        <xdr:cNvPr id="1152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31</xdr:row>
      <xdr:rowOff>0</xdr:rowOff>
    </xdr:from>
    <xdr:ext cx="76200" cy="361950"/>
    <xdr:sp macro="" textlink="">
      <xdr:nvSpPr>
        <xdr:cNvPr id="1152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31</xdr:row>
      <xdr:rowOff>0</xdr:rowOff>
    </xdr:from>
    <xdr:ext cx="76200" cy="361950"/>
    <xdr:sp macro="" textlink="">
      <xdr:nvSpPr>
        <xdr:cNvPr id="1152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409575"/>
    <xdr:sp macro="" textlink="">
      <xdr:nvSpPr>
        <xdr:cNvPr id="1152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1153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1153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409575"/>
    <xdr:sp macro="" textlink="">
      <xdr:nvSpPr>
        <xdr:cNvPr id="1153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1153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1153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409575"/>
    <xdr:sp macro="" textlink="">
      <xdr:nvSpPr>
        <xdr:cNvPr id="1153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1153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1153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409575"/>
    <xdr:sp macro="" textlink="">
      <xdr:nvSpPr>
        <xdr:cNvPr id="1153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1153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1154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409575"/>
    <xdr:sp macro="" textlink="">
      <xdr:nvSpPr>
        <xdr:cNvPr id="1154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1154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1154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409575"/>
    <xdr:sp macro="" textlink="">
      <xdr:nvSpPr>
        <xdr:cNvPr id="1154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1154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1154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409575"/>
    <xdr:sp macro="" textlink="">
      <xdr:nvSpPr>
        <xdr:cNvPr id="1154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1154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1154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409575"/>
    <xdr:sp macro="" textlink="">
      <xdr:nvSpPr>
        <xdr:cNvPr id="1155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1155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1155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409575"/>
    <xdr:sp macro="" textlink="">
      <xdr:nvSpPr>
        <xdr:cNvPr id="1155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1155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1155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409575"/>
    <xdr:sp macro="" textlink="">
      <xdr:nvSpPr>
        <xdr:cNvPr id="1155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1155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1155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409575"/>
    <xdr:sp macro="" textlink="">
      <xdr:nvSpPr>
        <xdr:cNvPr id="1155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1156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1156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409575"/>
    <xdr:sp macro="" textlink="">
      <xdr:nvSpPr>
        <xdr:cNvPr id="1156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1156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1156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409575"/>
    <xdr:sp macro="" textlink="">
      <xdr:nvSpPr>
        <xdr:cNvPr id="1156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1156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1156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409575"/>
    <xdr:sp macro="" textlink="">
      <xdr:nvSpPr>
        <xdr:cNvPr id="1156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1156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1157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409575"/>
    <xdr:sp macro="" textlink="">
      <xdr:nvSpPr>
        <xdr:cNvPr id="1157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1157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1157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409575"/>
    <xdr:sp macro="" textlink="">
      <xdr:nvSpPr>
        <xdr:cNvPr id="1157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1157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1157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409575"/>
    <xdr:sp macro="" textlink="">
      <xdr:nvSpPr>
        <xdr:cNvPr id="1157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1157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1157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409575"/>
    <xdr:sp macro="" textlink="">
      <xdr:nvSpPr>
        <xdr:cNvPr id="1158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1158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1158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409575"/>
    <xdr:sp macro="" textlink="">
      <xdr:nvSpPr>
        <xdr:cNvPr id="1158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1158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1158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409575"/>
    <xdr:sp macro="" textlink="">
      <xdr:nvSpPr>
        <xdr:cNvPr id="1158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1158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1158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30</xdr:row>
      <xdr:rowOff>0</xdr:rowOff>
    </xdr:from>
    <xdr:ext cx="76200" cy="409575"/>
    <xdr:sp macro="" textlink="">
      <xdr:nvSpPr>
        <xdr:cNvPr id="1158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30</xdr:row>
      <xdr:rowOff>0</xdr:rowOff>
    </xdr:from>
    <xdr:ext cx="76200" cy="361950"/>
    <xdr:sp macro="" textlink="">
      <xdr:nvSpPr>
        <xdr:cNvPr id="1159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30</xdr:row>
      <xdr:rowOff>0</xdr:rowOff>
    </xdr:from>
    <xdr:ext cx="76200" cy="361950"/>
    <xdr:sp macro="" textlink="">
      <xdr:nvSpPr>
        <xdr:cNvPr id="1159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30</xdr:row>
      <xdr:rowOff>0</xdr:rowOff>
    </xdr:from>
    <xdr:ext cx="76200" cy="409575"/>
    <xdr:sp macro="" textlink="">
      <xdr:nvSpPr>
        <xdr:cNvPr id="1159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30</xdr:row>
      <xdr:rowOff>0</xdr:rowOff>
    </xdr:from>
    <xdr:ext cx="76200" cy="361950"/>
    <xdr:sp macro="" textlink="">
      <xdr:nvSpPr>
        <xdr:cNvPr id="1159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30</xdr:row>
      <xdr:rowOff>0</xdr:rowOff>
    </xdr:from>
    <xdr:ext cx="76200" cy="361950"/>
    <xdr:sp macro="" textlink="">
      <xdr:nvSpPr>
        <xdr:cNvPr id="1159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30</xdr:row>
      <xdr:rowOff>0</xdr:rowOff>
    </xdr:from>
    <xdr:ext cx="76200" cy="409575"/>
    <xdr:sp macro="" textlink="">
      <xdr:nvSpPr>
        <xdr:cNvPr id="1159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30</xdr:row>
      <xdr:rowOff>0</xdr:rowOff>
    </xdr:from>
    <xdr:ext cx="76200" cy="361950"/>
    <xdr:sp macro="" textlink="">
      <xdr:nvSpPr>
        <xdr:cNvPr id="1159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30</xdr:row>
      <xdr:rowOff>0</xdr:rowOff>
    </xdr:from>
    <xdr:ext cx="76200" cy="361950"/>
    <xdr:sp macro="" textlink="">
      <xdr:nvSpPr>
        <xdr:cNvPr id="1159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30</xdr:row>
      <xdr:rowOff>0</xdr:rowOff>
    </xdr:from>
    <xdr:ext cx="76200" cy="409575"/>
    <xdr:sp macro="" textlink="">
      <xdr:nvSpPr>
        <xdr:cNvPr id="1159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30</xdr:row>
      <xdr:rowOff>0</xdr:rowOff>
    </xdr:from>
    <xdr:ext cx="76200" cy="361950"/>
    <xdr:sp macro="" textlink="">
      <xdr:nvSpPr>
        <xdr:cNvPr id="1159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30</xdr:row>
      <xdr:rowOff>0</xdr:rowOff>
    </xdr:from>
    <xdr:ext cx="76200" cy="361950"/>
    <xdr:sp macro="" textlink="">
      <xdr:nvSpPr>
        <xdr:cNvPr id="1160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31</xdr:row>
      <xdr:rowOff>0</xdr:rowOff>
    </xdr:from>
    <xdr:ext cx="76200" cy="409575"/>
    <xdr:sp macro="" textlink="">
      <xdr:nvSpPr>
        <xdr:cNvPr id="1160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31</xdr:row>
      <xdr:rowOff>0</xdr:rowOff>
    </xdr:from>
    <xdr:ext cx="76200" cy="361950"/>
    <xdr:sp macro="" textlink="">
      <xdr:nvSpPr>
        <xdr:cNvPr id="1160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31</xdr:row>
      <xdr:rowOff>0</xdr:rowOff>
    </xdr:from>
    <xdr:ext cx="76200" cy="361950"/>
    <xdr:sp macro="" textlink="">
      <xdr:nvSpPr>
        <xdr:cNvPr id="1160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31</xdr:row>
      <xdr:rowOff>0</xdr:rowOff>
    </xdr:from>
    <xdr:ext cx="76200" cy="409575"/>
    <xdr:sp macro="" textlink="">
      <xdr:nvSpPr>
        <xdr:cNvPr id="1160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31</xdr:row>
      <xdr:rowOff>0</xdr:rowOff>
    </xdr:from>
    <xdr:ext cx="76200" cy="361950"/>
    <xdr:sp macro="" textlink="">
      <xdr:nvSpPr>
        <xdr:cNvPr id="1160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31</xdr:row>
      <xdr:rowOff>0</xdr:rowOff>
    </xdr:from>
    <xdr:ext cx="76200" cy="361950"/>
    <xdr:sp macro="" textlink="">
      <xdr:nvSpPr>
        <xdr:cNvPr id="1160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31</xdr:row>
      <xdr:rowOff>0</xdr:rowOff>
    </xdr:from>
    <xdr:ext cx="76200" cy="409575"/>
    <xdr:sp macro="" textlink="">
      <xdr:nvSpPr>
        <xdr:cNvPr id="1160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31</xdr:row>
      <xdr:rowOff>0</xdr:rowOff>
    </xdr:from>
    <xdr:ext cx="76200" cy="361950"/>
    <xdr:sp macro="" textlink="">
      <xdr:nvSpPr>
        <xdr:cNvPr id="1160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31</xdr:row>
      <xdr:rowOff>0</xdr:rowOff>
    </xdr:from>
    <xdr:ext cx="76200" cy="361950"/>
    <xdr:sp macro="" textlink="">
      <xdr:nvSpPr>
        <xdr:cNvPr id="1160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31</xdr:row>
      <xdr:rowOff>0</xdr:rowOff>
    </xdr:from>
    <xdr:ext cx="76200" cy="409575"/>
    <xdr:sp macro="" textlink="">
      <xdr:nvSpPr>
        <xdr:cNvPr id="1161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31</xdr:row>
      <xdr:rowOff>0</xdr:rowOff>
    </xdr:from>
    <xdr:ext cx="76200" cy="361950"/>
    <xdr:sp macro="" textlink="">
      <xdr:nvSpPr>
        <xdr:cNvPr id="1161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31</xdr:row>
      <xdr:rowOff>0</xdr:rowOff>
    </xdr:from>
    <xdr:ext cx="76200" cy="361950"/>
    <xdr:sp macro="" textlink="">
      <xdr:nvSpPr>
        <xdr:cNvPr id="1161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32</xdr:row>
      <xdr:rowOff>0</xdr:rowOff>
    </xdr:from>
    <xdr:ext cx="76200" cy="409575"/>
    <xdr:sp macro="" textlink="">
      <xdr:nvSpPr>
        <xdr:cNvPr id="1161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32</xdr:row>
      <xdr:rowOff>0</xdr:rowOff>
    </xdr:from>
    <xdr:ext cx="76200" cy="361950"/>
    <xdr:sp macro="" textlink="">
      <xdr:nvSpPr>
        <xdr:cNvPr id="1161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32</xdr:row>
      <xdr:rowOff>0</xdr:rowOff>
    </xdr:from>
    <xdr:ext cx="76200" cy="361950"/>
    <xdr:sp macro="" textlink="">
      <xdr:nvSpPr>
        <xdr:cNvPr id="1161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32</xdr:row>
      <xdr:rowOff>0</xdr:rowOff>
    </xdr:from>
    <xdr:ext cx="76200" cy="409575"/>
    <xdr:sp macro="" textlink="">
      <xdr:nvSpPr>
        <xdr:cNvPr id="1161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32</xdr:row>
      <xdr:rowOff>0</xdr:rowOff>
    </xdr:from>
    <xdr:ext cx="76200" cy="361950"/>
    <xdr:sp macro="" textlink="">
      <xdr:nvSpPr>
        <xdr:cNvPr id="1161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32</xdr:row>
      <xdr:rowOff>0</xdr:rowOff>
    </xdr:from>
    <xdr:ext cx="76200" cy="361950"/>
    <xdr:sp macro="" textlink="">
      <xdr:nvSpPr>
        <xdr:cNvPr id="1161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32</xdr:row>
      <xdr:rowOff>0</xdr:rowOff>
    </xdr:from>
    <xdr:ext cx="76200" cy="409575"/>
    <xdr:sp macro="" textlink="">
      <xdr:nvSpPr>
        <xdr:cNvPr id="1161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32</xdr:row>
      <xdr:rowOff>0</xdr:rowOff>
    </xdr:from>
    <xdr:ext cx="76200" cy="361950"/>
    <xdr:sp macro="" textlink="">
      <xdr:nvSpPr>
        <xdr:cNvPr id="1162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32</xdr:row>
      <xdr:rowOff>0</xdr:rowOff>
    </xdr:from>
    <xdr:ext cx="76200" cy="361950"/>
    <xdr:sp macro="" textlink="">
      <xdr:nvSpPr>
        <xdr:cNvPr id="1162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32</xdr:row>
      <xdr:rowOff>0</xdr:rowOff>
    </xdr:from>
    <xdr:ext cx="76200" cy="409575"/>
    <xdr:sp macro="" textlink="">
      <xdr:nvSpPr>
        <xdr:cNvPr id="1162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32</xdr:row>
      <xdr:rowOff>0</xdr:rowOff>
    </xdr:from>
    <xdr:ext cx="76200" cy="361950"/>
    <xdr:sp macro="" textlink="">
      <xdr:nvSpPr>
        <xdr:cNvPr id="1162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32</xdr:row>
      <xdr:rowOff>0</xdr:rowOff>
    </xdr:from>
    <xdr:ext cx="76200" cy="361950"/>
    <xdr:sp macro="" textlink="">
      <xdr:nvSpPr>
        <xdr:cNvPr id="1162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33</xdr:row>
      <xdr:rowOff>0</xdr:rowOff>
    </xdr:from>
    <xdr:ext cx="76200" cy="409575"/>
    <xdr:sp macro="" textlink="">
      <xdr:nvSpPr>
        <xdr:cNvPr id="1162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33</xdr:row>
      <xdr:rowOff>0</xdr:rowOff>
    </xdr:from>
    <xdr:ext cx="76200" cy="361950"/>
    <xdr:sp macro="" textlink="">
      <xdr:nvSpPr>
        <xdr:cNvPr id="1162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33</xdr:row>
      <xdr:rowOff>0</xdr:rowOff>
    </xdr:from>
    <xdr:ext cx="76200" cy="361950"/>
    <xdr:sp macro="" textlink="">
      <xdr:nvSpPr>
        <xdr:cNvPr id="1162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33</xdr:row>
      <xdr:rowOff>0</xdr:rowOff>
    </xdr:from>
    <xdr:ext cx="76200" cy="409575"/>
    <xdr:sp macro="" textlink="">
      <xdr:nvSpPr>
        <xdr:cNvPr id="1162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33</xdr:row>
      <xdr:rowOff>0</xdr:rowOff>
    </xdr:from>
    <xdr:ext cx="76200" cy="361950"/>
    <xdr:sp macro="" textlink="">
      <xdr:nvSpPr>
        <xdr:cNvPr id="1162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33</xdr:row>
      <xdr:rowOff>0</xdr:rowOff>
    </xdr:from>
    <xdr:ext cx="76200" cy="361950"/>
    <xdr:sp macro="" textlink="">
      <xdr:nvSpPr>
        <xdr:cNvPr id="1163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33</xdr:row>
      <xdr:rowOff>0</xdr:rowOff>
    </xdr:from>
    <xdr:ext cx="76200" cy="409575"/>
    <xdr:sp macro="" textlink="">
      <xdr:nvSpPr>
        <xdr:cNvPr id="1163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33</xdr:row>
      <xdr:rowOff>0</xdr:rowOff>
    </xdr:from>
    <xdr:ext cx="76200" cy="361950"/>
    <xdr:sp macro="" textlink="">
      <xdr:nvSpPr>
        <xdr:cNvPr id="1163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33</xdr:row>
      <xdr:rowOff>0</xdr:rowOff>
    </xdr:from>
    <xdr:ext cx="76200" cy="361950"/>
    <xdr:sp macro="" textlink="">
      <xdr:nvSpPr>
        <xdr:cNvPr id="1163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33</xdr:row>
      <xdr:rowOff>0</xdr:rowOff>
    </xdr:from>
    <xdr:ext cx="76200" cy="409575"/>
    <xdr:sp macro="" textlink="">
      <xdr:nvSpPr>
        <xdr:cNvPr id="1163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33</xdr:row>
      <xdr:rowOff>0</xdr:rowOff>
    </xdr:from>
    <xdr:ext cx="76200" cy="361950"/>
    <xdr:sp macro="" textlink="">
      <xdr:nvSpPr>
        <xdr:cNvPr id="1163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33</xdr:row>
      <xdr:rowOff>0</xdr:rowOff>
    </xdr:from>
    <xdr:ext cx="76200" cy="361950"/>
    <xdr:sp macro="" textlink="">
      <xdr:nvSpPr>
        <xdr:cNvPr id="1163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34</xdr:row>
      <xdr:rowOff>0</xdr:rowOff>
    </xdr:from>
    <xdr:ext cx="76200" cy="409575"/>
    <xdr:sp macro="" textlink="">
      <xdr:nvSpPr>
        <xdr:cNvPr id="1163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34</xdr:row>
      <xdr:rowOff>0</xdr:rowOff>
    </xdr:from>
    <xdr:ext cx="76200" cy="361950"/>
    <xdr:sp macro="" textlink="">
      <xdr:nvSpPr>
        <xdr:cNvPr id="1163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34</xdr:row>
      <xdr:rowOff>0</xdr:rowOff>
    </xdr:from>
    <xdr:ext cx="76200" cy="361950"/>
    <xdr:sp macro="" textlink="">
      <xdr:nvSpPr>
        <xdr:cNvPr id="1163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34</xdr:row>
      <xdr:rowOff>0</xdr:rowOff>
    </xdr:from>
    <xdr:ext cx="76200" cy="409575"/>
    <xdr:sp macro="" textlink="">
      <xdr:nvSpPr>
        <xdr:cNvPr id="1164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34</xdr:row>
      <xdr:rowOff>0</xdr:rowOff>
    </xdr:from>
    <xdr:ext cx="76200" cy="361950"/>
    <xdr:sp macro="" textlink="">
      <xdr:nvSpPr>
        <xdr:cNvPr id="1164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34</xdr:row>
      <xdr:rowOff>0</xdr:rowOff>
    </xdr:from>
    <xdr:ext cx="76200" cy="361950"/>
    <xdr:sp macro="" textlink="">
      <xdr:nvSpPr>
        <xdr:cNvPr id="1164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34</xdr:row>
      <xdr:rowOff>0</xdr:rowOff>
    </xdr:from>
    <xdr:ext cx="76200" cy="409575"/>
    <xdr:sp macro="" textlink="">
      <xdr:nvSpPr>
        <xdr:cNvPr id="1164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34</xdr:row>
      <xdr:rowOff>0</xdr:rowOff>
    </xdr:from>
    <xdr:ext cx="76200" cy="361950"/>
    <xdr:sp macro="" textlink="">
      <xdr:nvSpPr>
        <xdr:cNvPr id="1164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34</xdr:row>
      <xdr:rowOff>0</xdr:rowOff>
    </xdr:from>
    <xdr:ext cx="76200" cy="361950"/>
    <xdr:sp macro="" textlink="">
      <xdr:nvSpPr>
        <xdr:cNvPr id="1164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34</xdr:row>
      <xdr:rowOff>0</xdr:rowOff>
    </xdr:from>
    <xdr:ext cx="76200" cy="409575"/>
    <xdr:sp macro="" textlink="">
      <xdr:nvSpPr>
        <xdr:cNvPr id="1164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34</xdr:row>
      <xdr:rowOff>0</xdr:rowOff>
    </xdr:from>
    <xdr:ext cx="76200" cy="361950"/>
    <xdr:sp macro="" textlink="">
      <xdr:nvSpPr>
        <xdr:cNvPr id="1164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34</xdr:row>
      <xdr:rowOff>0</xdr:rowOff>
    </xdr:from>
    <xdr:ext cx="76200" cy="361950"/>
    <xdr:sp macro="" textlink="">
      <xdr:nvSpPr>
        <xdr:cNvPr id="1164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409575"/>
    <xdr:sp macro="" textlink="">
      <xdr:nvSpPr>
        <xdr:cNvPr id="1164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1165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1165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409575"/>
    <xdr:sp macro="" textlink="">
      <xdr:nvSpPr>
        <xdr:cNvPr id="1165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1165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1165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409575"/>
    <xdr:sp macro="" textlink="">
      <xdr:nvSpPr>
        <xdr:cNvPr id="1165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1165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1165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409575"/>
    <xdr:sp macro="" textlink="">
      <xdr:nvSpPr>
        <xdr:cNvPr id="1165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1165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1166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409575"/>
    <xdr:sp macro="" textlink="">
      <xdr:nvSpPr>
        <xdr:cNvPr id="1166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1166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1166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409575"/>
    <xdr:sp macro="" textlink="">
      <xdr:nvSpPr>
        <xdr:cNvPr id="1166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1166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1166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409575"/>
    <xdr:sp macro="" textlink="">
      <xdr:nvSpPr>
        <xdr:cNvPr id="1166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1166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1166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409575"/>
    <xdr:sp macro="" textlink="">
      <xdr:nvSpPr>
        <xdr:cNvPr id="1167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1167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1167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30</xdr:row>
      <xdr:rowOff>0</xdr:rowOff>
    </xdr:from>
    <xdr:ext cx="76200" cy="409575"/>
    <xdr:sp macro="" textlink="">
      <xdr:nvSpPr>
        <xdr:cNvPr id="1167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30</xdr:row>
      <xdr:rowOff>0</xdr:rowOff>
    </xdr:from>
    <xdr:ext cx="76200" cy="361950"/>
    <xdr:sp macro="" textlink="">
      <xdr:nvSpPr>
        <xdr:cNvPr id="1167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30</xdr:row>
      <xdr:rowOff>0</xdr:rowOff>
    </xdr:from>
    <xdr:ext cx="76200" cy="361950"/>
    <xdr:sp macro="" textlink="">
      <xdr:nvSpPr>
        <xdr:cNvPr id="1167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30</xdr:row>
      <xdr:rowOff>0</xdr:rowOff>
    </xdr:from>
    <xdr:ext cx="76200" cy="409575"/>
    <xdr:sp macro="" textlink="">
      <xdr:nvSpPr>
        <xdr:cNvPr id="1167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30</xdr:row>
      <xdr:rowOff>0</xdr:rowOff>
    </xdr:from>
    <xdr:ext cx="76200" cy="361950"/>
    <xdr:sp macro="" textlink="">
      <xdr:nvSpPr>
        <xdr:cNvPr id="1167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30</xdr:row>
      <xdr:rowOff>0</xdr:rowOff>
    </xdr:from>
    <xdr:ext cx="76200" cy="361950"/>
    <xdr:sp macro="" textlink="">
      <xdr:nvSpPr>
        <xdr:cNvPr id="1167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30</xdr:row>
      <xdr:rowOff>0</xdr:rowOff>
    </xdr:from>
    <xdr:ext cx="76200" cy="409575"/>
    <xdr:sp macro="" textlink="">
      <xdr:nvSpPr>
        <xdr:cNvPr id="1167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30</xdr:row>
      <xdr:rowOff>0</xdr:rowOff>
    </xdr:from>
    <xdr:ext cx="76200" cy="361950"/>
    <xdr:sp macro="" textlink="">
      <xdr:nvSpPr>
        <xdr:cNvPr id="1168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30</xdr:row>
      <xdr:rowOff>0</xdr:rowOff>
    </xdr:from>
    <xdr:ext cx="76200" cy="361950"/>
    <xdr:sp macro="" textlink="">
      <xdr:nvSpPr>
        <xdr:cNvPr id="1168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30</xdr:row>
      <xdr:rowOff>0</xdr:rowOff>
    </xdr:from>
    <xdr:ext cx="76200" cy="409575"/>
    <xdr:sp macro="" textlink="">
      <xdr:nvSpPr>
        <xdr:cNvPr id="1168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30</xdr:row>
      <xdr:rowOff>0</xdr:rowOff>
    </xdr:from>
    <xdr:ext cx="76200" cy="361950"/>
    <xdr:sp macro="" textlink="">
      <xdr:nvSpPr>
        <xdr:cNvPr id="1168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30</xdr:row>
      <xdr:rowOff>0</xdr:rowOff>
    </xdr:from>
    <xdr:ext cx="76200" cy="361950"/>
    <xdr:sp macro="" textlink="">
      <xdr:nvSpPr>
        <xdr:cNvPr id="1168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31</xdr:row>
      <xdr:rowOff>0</xdr:rowOff>
    </xdr:from>
    <xdr:ext cx="76200" cy="409575"/>
    <xdr:sp macro="" textlink="">
      <xdr:nvSpPr>
        <xdr:cNvPr id="1168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31</xdr:row>
      <xdr:rowOff>0</xdr:rowOff>
    </xdr:from>
    <xdr:ext cx="76200" cy="361950"/>
    <xdr:sp macro="" textlink="">
      <xdr:nvSpPr>
        <xdr:cNvPr id="1168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31</xdr:row>
      <xdr:rowOff>0</xdr:rowOff>
    </xdr:from>
    <xdr:ext cx="76200" cy="361950"/>
    <xdr:sp macro="" textlink="">
      <xdr:nvSpPr>
        <xdr:cNvPr id="1168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31</xdr:row>
      <xdr:rowOff>0</xdr:rowOff>
    </xdr:from>
    <xdr:ext cx="76200" cy="409575"/>
    <xdr:sp macro="" textlink="">
      <xdr:nvSpPr>
        <xdr:cNvPr id="1168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31</xdr:row>
      <xdr:rowOff>0</xdr:rowOff>
    </xdr:from>
    <xdr:ext cx="76200" cy="361950"/>
    <xdr:sp macro="" textlink="">
      <xdr:nvSpPr>
        <xdr:cNvPr id="1168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31</xdr:row>
      <xdr:rowOff>0</xdr:rowOff>
    </xdr:from>
    <xdr:ext cx="76200" cy="361950"/>
    <xdr:sp macro="" textlink="">
      <xdr:nvSpPr>
        <xdr:cNvPr id="1169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31</xdr:row>
      <xdr:rowOff>0</xdr:rowOff>
    </xdr:from>
    <xdr:ext cx="76200" cy="409575"/>
    <xdr:sp macro="" textlink="">
      <xdr:nvSpPr>
        <xdr:cNvPr id="1169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31</xdr:row>
      <xdr:rowOff>0</xdr:rowOff>
    </xdr:from>
    <xdr:ext cx="76200" cy="361950"/>
    <xdr:sp macro="" textlink="">
      <xdr:nvSpPr>
        <xdr:cNvPr id="1169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31</xdr:row>
      <xdr:rowOff>0</xdr:rowOff>
    </xdr:from>
    <xdr:ext cx="76200" cy="361950"/>
    <xdr:sp macro="" textlink="">
      <xdr:nvSpPr>
        <xdr:cNvPr id="1169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31</xdr:row>
      <xdr:rowOff>0</xdr:rowOff>
    </xdr:from>
    <xdr:ext cx="76200" cy="409575"/>
    <xdr:sp macro="" textlink="">
      <xdr:nvSpPr>
        <xdr:cNvPr id="1169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31</xdr:row>
      <xdr:rowOff>0</xdr:rowOff>
    </xdr:from>
    <xdr:ext cx="76200" cy="361950"/>
    <xdr:sp macro="" textlink="">
      <xdr:nvSpPr>
        <xdr:cNvPr id="1169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31</xdr:row>
      <xdr:rowOff>0</xdr:rowOff>
    </xdr:from>
    <xdr:ext cx="76200" cy="361950"/>
    <xdr:sp macro="" textlink="">
      <xdr:nvSpPr>
        <xdr:cNvPr id="1169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32</xdr:row>
      <xdr:rowOff>0</xdr:rowOff>
    </xdr:from>
    <xdr:ext cx="76200" cy="409575"/>
    <xdr:sp macro="" textlink="">
      <xdr:nvSpPr>
        <xdr:cNvPr id="1169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32</xdr:row>
      <xdr:rowOff>0</xdr:rowOff>
    </xdr:from>
    <xdr:ext cx="76200" cy="361950"/>
    <xdr:sp macro="" textlink="">
      <xdr:nvSpPr>
        <xdr:cNvPr id="1169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32</xdr:row>
      <xdr:rowOff>0</xdr:rowOff>
    </xdr:from>
    <xdr:ext cx="76200" cy="361950"/>
    <xdr:sp macro="" textlink="">
      <xdr:nvSpPr>
        <xdr:cNvPr id="1169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32</xdr:row>
      <xdr:rowOff>0</xdr:rowOff>
    </xdr:from>
    <xdr:ext cx="76200" cy="409575"/>
    <xdr:sp macro="" textlink="">
      <xdr:nvSpPr>
        <xdr:cNvPr id="1170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32</xdr:row>
      <xdr:rowOff>0</xdr:rowOff>
    </xdr:from>
    <xdr:ext cx="76200" cy="361950"/>
    <xdr:sp macro="" textlink="">
      <xdr:nvSpPr>
        <xdr:cNvPr id="1170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32</xdr:row>
      <xdr:rowOff>0</xdr:rowOff>
    </xdr:from>
    <xdr:ext cx="76200" cy="361950"/>
    <xdr:sp macro="" textlink="">
      <xdr:nvSpPr>
        <xdr:cNvPr id="1170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32</xdr:row>
      <xdr:rowOff>0</xdr:rowOff>
    </xdr:from>
    <xdr:ext cx="76200" cy="409575"/>
    <xdr:sp macro="" textlink="">
      <xdr:nvSpPr>
        <xdr:cNvPr id="1170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32</xdr:row>
      <xdr:rowOff>0</xdr:rowOff>
    </xdr:from>
    <xdr:ext cx="76200" cy="361950"/>
    <xdr:sp macro="" textlink="">
      <xdr:nvSpPr>
        <xdr:cNvPr id="1170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32</xdr:row>
      <xdr:rowOff>0</xdr:rowOff>
    </xdr:from>
    <xdr:ext cx="76200" cy="361950"/>
    <xdr:sp macro="" textlink="">
      <xdr:nvSpPr>
        <xdr:cNvPr id="1170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32</xdr:row>
      <xdr:rowOff>0</xdr:rowOff>
    </xdr:from>
    <xdr:ext cx="76200" cy="409575"/>
    <xdr:sp macro="" textlink="">
      <xdr:nvSpPr>
        <xdr:cNvPr id="1170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32</xdr:row>
      <xdr:rowOff>0</xdr:rowOff>
    </xdr:from>
    <xdr:ext cx="76200" cy="361950"/>
    <xdr:sp macro="" textlink="">
      <xdr:nvSpPr>
        <xdr:cNvPr id="1170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32</xdr:row>
      <xdr:rowOff>0</xdr:rowOff>
    </xdr:from>
    <xdr:ext cx="76200" cy="361950"/>
    <xdr:sp macro="" textlink="">
      <xdr:nvSpPr>
        <xdr:cNvPr id="1170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33</xdr:row>
      <xdr:rowOff>0</xdr:rowOff>
    </xdr:from>
    <xdr:ext cx="76200" cy="409575"/>
    <xdr:sp macro="" textlink="">
      <xdr:nvSpPr>
        <xdr:cNvPr id="1170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33</xdr:row>
      <xdr:rowOff>0</xdr:rowOff>
    </xdr:from>
    <xdr:ext cx="76200" cy="361950"/>
    <xdr:sp macro="" textlink="">
      <xdr:nvSpPr>
        <xdr:cNvPr id="1171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33</xdr:row>
      <xdr:rowOff>0</xdr:rowOff>
    </xdr:from>
    <xdr:ext cx="76200" cy="361950"/>
    <xdr:sp macro="" textlink="">
      <xdr:nvSpPr>
        <xdr:cNvPr id="1171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33</xdr:row>
      <xdr:rowOff>0</xdr:rowOff>
    </xdr:from>
    <xdr:ext cx="76200" cy="409575"/>
    <xdr:sp macro="" textlink="">
      <xdr:nvSpPr>
        <xdr:cNvPr id="1171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33</xdr:row>
      <xdr:rowOff>0</xdr:rowOff>
    </xdr:from>
    <xdr:ext cx="76200" cy="361950"/>
    <xdr:sp macro="" textlink="">
      <xdr:nvSpPr>
        <xdr:cNvPr id="1171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33</xdr:row>
      <xdr:rowOff>0</xdr:rowOff>
    </xdr:from>
    <xdr:ext cx="76200" cy="361950"/>
    <xdr:sp macro="" textlink="">
      <xdr:nvSpPr>
        <xdr:cNvPr id="1171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33</xdr:row>
      <xdr:rowOff>0</xdr:rowOff>
    </xdr:from>
    <xdr:ext cx="76200" cy="409575"/>
    <xdr:sp macro="" textlink="">
      <xdr:nvSpPr>
        <xdr:cNvPr id="1171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33</xdr:row>
      <xdr:rowOff>0</xdr:rowOff>
    </xdr:from>
    <xdr:ext cx="76200" cy="361950"/>
    <xdr:sp macro="" textlink="">
      <xdr:nvSpPr>
        <xdr:cNvPr id="1171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33</xdr:row>
      <xdr:rowOff>0</xdr:rowOff>
    </xdr:from>
    <xdr:ext cx="76200" cy="361950"/>
    <xdr:sp macro="" textlink="">
      <xdr:nvSpPr>
        <xdr:cNvPr id="1171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33</xdr:row>
      <xdr:rowOff>0</xdr:rowOff>
    </xdr:from>
    <xdr:ext cx="76200" cy="409575"/>
    <xdr:sp macro="" textlink="">
      <xdr:nvSpPr>
        <xdr:cNvPr id="1171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33</xdr:row>
      <xdr:rowOff>0</xdr:rowOff>
    </xdr:from>
    <xdr:ext cx="76200" cy="361950"/>
    <xdr:sp macro="" textlink="">
      <xdr:nvSpPr>
        <xdr:cNvPr id="1171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33</xdr:row>
      <xdr:rowOff>0</xdr:rowOff>
    </xdr:from>
    <xdr:ext cx="76200" cy="361950"/>
    <xdr:sp macro="" textlink="">
      <xdr:nvSpPr>
        <xdr:cNvPr id="1172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34</xdr:row>
      <xdr:rowOff>0</xdr:rowOff>
    </xdr:from>
    <xdr:ext cx="76200" cy="409575"/>
    <xdr:sp macro="" textlink="">
      <xdr:nvSpPr>
        <xdr:cNvPr id="1172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34</xdr:row>
      <xdr:rowOff>0</xdr:rowOff>
    </xdr:from>
    <xdr:ext cx="76200" cy="361950"/>
    <xdr:sp macro="" textlink="">
      <xdr:nvSpPr>
        <xdr:cNvPr id="1172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34</xdr:row>
      <xdr:rowOff>0</xdr:rowOff>
    </xdr:from>
    <xdr:ext cx="76200" cy="361950"/>
    <xdr:sp macro="" textlink="">
      <xdr:nvSpPr>
        <xdr:cNvPr id="1172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34</xdr:row>
      <xdr:rowOff>0</xdr:rowOff>
    </xdr:from>
    <xdr:ext cx="76200" cy="409575"/>
    <xdr:sp macro="" textlink="">
      <xdr:nvSpPr>
        <xdr:cNvPr id="1172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34</xdr:row>
      <xdr:rowOff>0</xdr:rowOff>
    </xdr:from>
    <xdr:ext cx="76200" cy="361950"/>
    <xdr:sp macro="" textlink="">
      <xdr:nvSpPr>
        <xdr:cNvPr id="1172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34</xdr:row>
      <xdr:rowOff>0</xdr:rowOff>
    </xdr:from>
    <xdr:ext cx="76200" cy="361950"/>
    <xdr:sp macro="" textlink="">
      <xdr:nvSpPr>
        <xdr:cNvPr id="1172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34</xdr:row>
      <xdr:rowOff>0</xdr:rowOff>
    </xdr:from>
    <xdr:ext cx="76200" cy="409575"/>
    <xdr:sp macro="" textlink="">
      <xdr:nvSpPr>
        <xdr:cNvPr id="1172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34</xdr:row>
      <xdr:rowOff>0</xdr:rowOff>
    </xdr:from>
    <xdr:ext cx="76200" cy="361950"/>
    <xdr:sp macro="" textlink="">
      <xdr:nvSpPr>
        <xdr:cNvPr id="1172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34</xdr:row>
      <xdr:rowOff>0</xdr:rowOff>
    </xdr:from>
    <xdr:ext cx="76200" cy="361950"/>
    <xdr:sp macro="" textlink="">
      <xdr:nvSpPr>
        <xdr:cNvPr id="1172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34</xdr:row>
      <xdr:rowOff>0</xdr:rowOff>
    </xdr:from>
    <xdr:ext cx="76200" cy="409575"/>
    <xdr:sp macro="" textlink="">
      <xdr:nvSpPr>
        <xdr:cNvPr id="1173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34</xdr:row>
      <xdr:rowOff>0</xdr:rowOff>
    </xdr:from>
    <xdr:ext cx="76200" cy="361950"/>
    <xdr:sp macro="" textlink="">
      <xdr:nvSpPr>
        <xdr:cNvPr id="1173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34</xdr:row>
      <xdr:rowOff>0</xdr:rowOff>
    </xdr:from>
    <xdr:ext cx="76200" cy="361950"/>
    <xdr:sp macro="" textlink="">
      <xdr:nvSpPr>
        <xdr:cNvPr id="1173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409575"/>
    <xdr:sp macro="" textlink="">
      <xdr:nvSpPr>
        <xdr:cNvPr id="1173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1173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1173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409575"/>
    <xdr:sp macro="" textlink="">
      <xdr:nvSpPr>
        <xdr:cNvPr id="1173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1173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1173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409575"/>
    <xdr:sp macro="" textlink="">
      <xdr:nvSpPr>
        <xdr:cNvPr id="1173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1174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1174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409575"/>
    <xdr:sp macro="" textlink="">
      <xdr:nvSpPr>
        <xdr:cNvPr id="1174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1174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1174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409575"/>
    <xdr:sp macro="" textlink="">
      <xdr:nvSpPr>
        <xdr:cNvPr id="1174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1174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1174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409575"/>
    <xdr:sp macro="" textlink="">
      <xdr:nvSpPr>
        <xdr:cNvPr id="1174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1174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1175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409575"/>
    <xdr:sp macro="" textlink="">
      <xdr:nvSpPr>
        <xdr:cNvPr id="1175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1175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1175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409575"/>
    <xdr:sp macro="" textlink="">
      <xdr:nvSpPr>
        <xdr:cNvPr id="1175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1175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1175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30</xdr:row>
      <xdr:rowOff>0</xdr:rowOff>
    </xdr:from>
    <xdr:ext cx="76200" cy="409575"/>
    <xdr:sp macro="" textlink="">
      <xdr:nvSpPr>
        <xdr:cNvPr id="1175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30</xdr:row>
      <xdr:rowOff>0</xdr:rowOff>
    </xdr:from>
    <xdr:ext cx="76200" cy="361950"/>
    <xdr:sp macro="" textlink="">
      <xdr:nvSpPr>
        <xdr:cNvPr id="1175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30</xdr:row>
      <xdr:rowOff>0</xdr:rowOff>
    </xdr:from>
    <xdr:ext cx="76200" cy="361950"/>
    <xdr:sp macro="" textlink="">
      <xdr:nvSpPr>
        <xdr:cNvPr id="1175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30</xdr:row>
      <xdr:rowOff>0</xdr:rowOff>
    </xdr:from>
    <xdr:ext cx="76200" cy="409575"/>
    <xdr:sp macro="" textlink="">
      <xdr:nvSpPr>
        <xdr:cNvPr id="1176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30</xdr:row>
      <xdr:rowOff>0</xdr:rowOff>
    </xdr:from>
    <xdr:ext cx="76200" cy="361950"/>
    <xdr:sp macro="" textlink="">
      <xdr:nvSpPr>
        <xdr:cNvPr id="1176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30</xdr:row>
      <xdr:rowOff>0</xdr:rowOff>
    </xdr:from>
    <xdr:ext cx="76200" cy="361950"/>
    <xdr:sp macro="" textlink="">
      <xdr:nvSpPr>
        <xdr:cNvPr id="1176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30</xdr:row>
      <xdr:rowOff>0</xdr:rowOff>
    </xdr:from>
    <xdr:ext cx="76200" cy="409575"/>
    <xdr:sp macro="" textlink="">
      <xdr:nvSpPr>
        <xdr:cNvPr id="1176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30</xdr:row>
      <xdr:rowOff>0</xdr:rowOff>
    </xdr:from>
    <xdr:ext cx="76200" cy="361950"/>
    <xdr:sp macro="" textlink="">
      <xdr:nvSpPr>
        <xdr:cNvPr id="1176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30</xdr:row>
      <xdr:rowOff>0</xdr:rowOff>
    </xdr:from>
    <xdr:ext cx="76200" cy="361950"/>
    <xdr:sp macro="" textlink="">
      <xdr:nvSpPr>
        <xdr:cNvPr id="1176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30</xdr:row>
      <xdr:rowOff>0</xdr:rowOff>
    </xdr:from>
    <xdr:ext cx="76200" cy="409575"/>
    <xdr:sp macro="" textlink="">
      <xdr:nvSpPr>
        <xdr:cNvPr id="1176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30</xdr:row>
      <xdr:rowOff>0</xdr:rowOff>
    </xdr:from>
    <xdr:ext cx="76200" cy="361950"/>
    <xdr:sp macro="" textlink="">
      <xdr:nvSpPr>
        <xdr:cNvPr id="1176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30</xdr:row>
      <xdr:rowOff>0</xdr:rowOff>
    </xdr:from>
    <xdr:ext cx="76200" cy="361950"/>
    <xdr:sp macro="" textlink="">
      <xdr:nvSpPr>
        <xdr:cNvPr id="1176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31</xdr:row>
      <xdr:rowOff>0</xdr:rowOff>
    </xdr:from>
    <xdr:ext cx="76200" cy="409575"/>
    <xdr:sp macro="" textlink="">
      <xdr:nvSpPr>
        <xdr:cNvPr id="1176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31</xdr:row>
      <xdr:rowOff>0</xdr:rowOff>
    </xdr:from>
    <xdr:ext cx="76200" cy="361950"/>
    <xdr:sp macro="" textlink="">
      <xdr:nvSpPr>
        <xdr:cNvPr id="1177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31</xdr:row>
      <xdr:rowOff>0</xdr:rowOff>
    </xdr:from>
    <xdr:ext cx="76200" cy="361950"/>
    <xdr:sp macro="" textlink="">
      <xdr:nvSpPr>
        <xdr:cNvPr id="1177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31</xdr:row>
      <xdr:rowOff>0</xdr:rowOff>
    </xdr:from>
    <xdr:ext cx="76200" cy="409575"/>
    <xdr:sp macro="" textlink="">
      <xdr:nvSpPr>
        <xdr:cNvPr id="1177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31</xdr:row>
      <xdr:rowOff>0</xdr:rowOff>
    </xdr:from>
    <xdr:ext cx="76200" cy="361950"/>
    <xdr:sp macro="" textlink="">
      <xdr:nvSpPr>
        <xdr:cNvPr id="1177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31</xdr:row>
      <xdr:rowOff>0</xdr:rowOff>
    </xdr:from>
    <xdr:ext cx="76200" cy="361950"/>
    <xdr:sp macro="" textlink="">
      <xdr:nvSpPr>
        <xdr:cNvPr id="1177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31</xdr:row>
      <xdr:rowOff>0</xdr:rowOff>
    </xdr:from>
    <xdr:ext cx="76200" cy="409575"/>
    <xdr:sp macro="" textlink="">
      <xdr:nvSpPr>
        <xdr:cNvPr id="1177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31</xdr:row>
      <xdr:rowOff>0</xdr:rowOff>
    </xdr:from>
    <xdr:ext cx="76200" cy="361950"/>
    <xdr:sp macro="" textlink="">
      <xdr:nvSpPr>
        <xdr:cNvPr id="1177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31</xdr:row>
      <xdr:rowOff>0</xdr:rowOff>
    </xdr:from>
    <xdr:ext cx="76200" cy="361950"/>
    <xdr:sp macro="" textlink="">
      <xdr:nvSpPr>
        <xdr:cNvPr id="1177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31</xdr:row>
      <xdr:rowOff>0</xdr:rowOff>
    </xdr:from>
    <xdr:ext cx="76200" cy="409575"/>
    <xdr:sp macro="" textlink="">
      <xdr:nvSpPr>
        <xdr:cNvPr id="1177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31</xdr:row>
      <xdr:rowOff>0</xdr:rowOff>
    </xdr:from>
    <xdr:ext cx="76200" cy="361950"/>
    <xdr:sp macro="" textlink="">
      <xdr:nvSpPr>
        <xdr:cNvPr id="1177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31</xdr:row>
      <xdr:rowOff>0</xdr:rowOff>
    </xdr:from>
    <xdr:ext cx="76200" cy="361950"/>
    <xdr:sp macro="" textlink="">
      <xdr:nvSpPr>
        <xdr:cNvPr id="1178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409575"/>
    <xdr:sp macro="" textlink="">
      <xdr:nvSpPr>
        <xdr:cNvPr id="1178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178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178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409575"/>
    <xdr:sp macro="" textlink="">
      <xdr:nvSpPr>
        <xdr:cNvPr id="1178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178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178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409575"/>
    <xdr:sp macro="" textlink="">
      <xdr:nvSpPr>
        <xdr:cNvPr id="1178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178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178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409575"/>
    <xdr:sp macro="" textlink="">
      <xdr:nvSpPr>
        <xdr:cNvPr id="1179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179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179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409575"/>
    <xdr:sp macro="" textlink="">
      <xdr:nvSpPr>
        <xdr:cNvPr id="1179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179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179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409575"/>
    <xdr:sp macro="" textlink="">
      <xdr:nvSpPr>
        <xdr:cNvPr id="1179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179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179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409575"/>
    <xdr:sp macro="" textlink="">
      <xdr:nvSpPr>
        <xdr:cNvPr id="1179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180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180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409575"/>
    <xdr:sp macro="" textlink="">
      <xdr:nvSpPr>
        <xdr:cNvPr id="1180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180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180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409575"/>
    <xdr:sp macro="" textlink="">
      <xdr:nvSpPr>
        <xdr:cNvPr id="1180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180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180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409575"/>
    <xdr:sp macro="" textlink="">
      <xdr:nvSpPr>
        <xdr:cNvPr id="1180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180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181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409575"/>
    <xdr:sp macro="" textlink="">
      <xdr:nvSpPr>
        <xdr:cNvPr id="1181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181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181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409575"/>
    <xdr:sp macro="" textlink="">
      <xdr:nvSpPr>
        <xdr:cNvPr id="1181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181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181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409575"/>
    <xdr:sp macro="" textlink="">
      <xdr:nvSpPr>
        <xdr:cNvPr id="1181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181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181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409575"/>
    <xdr:sp macro="" textlink="">
      <xdr:nvSpPr>
        <xdr:cNvPr id="1182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182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182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409575"/>
    <xdr:sp macro="" textlink="">
      <xdr:nvSpPr>
        <xdr:cNvPr id="1182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182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182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409575"/>
    <xdr:sp macro="" textlink="">
      <xdr:nvSpPr>
        <xdr:cNvPr id="1182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182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182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409575"/>
    <xdr:sp macro="" textlink="">
      <xdr:nvSpPr>
        <xdr:cNvPr id="1182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183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183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409575"/>
    <xdr:sp macro="" textlink="">
      <xdr:nvSpPr>
        <xdr:cNvPr id="1183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183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183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409575"/>
    <xdr:sp macro="" textlink="">
      <xdr:nvSpPr>
        <xdr:cNvPr id="1183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183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183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409575"/>
    <xdr:sp macro="" textlink="">
      <xdr:nvSpPr>
        <xdr:cNvPr id="1183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183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184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30</xdr:row>
      <xdr:rowOff>0</xdr:rowOff>
    </xdr:from>
    <xdr:ext cx="76200" cy="409575"/>
    <xdr:sp macro="" textlink="">
      <xdr:nvSpPr>
        <xdr:cNvPr id="1184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30</xdr:row>
      <xdr:rowOff>0</xdr:rowOff>
    </xdr:from>
    <xdr:ext cx="76200" cy="361950"/>
    <xdr:sp macro="" textlink="">
      <xdr:nvSpPr>
        <xdr:cNvPr id="1184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30</xdr:row>
      <xdr:rowOff>0</xdr:rowOff>
    </xdr:from>
    <xdr:ext cx="76200" cy="361950"/>
    <xdr:sp macro="" textlink="">
      <xdr:nvSpPr>
        <xdr:cNvPr id="1184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30</xdr:row>
      <xdr:rowOff>0</xdr:rowOff>
    </xdr:from>
    <xdr:ext cx="76200" cy="409575"/>
    <xdr:sp macro="" textlink="">
      <xdr:nvSpPr>
        <xdr:cNvPr id="1184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30</xdr:row>
      <xdr:rowOff>0</xdr:rowOff>
    </xdr:from>
    <xdr:ext cx="76200" cy="361950"/>
    <xdr:sp macro="" textlink="">
      <xdr:nvSpPr>
        <xdr:cNvPr id="1184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30</xdr:row>
      <xdr:rowOff>0</xdr:rowOff>
    </xdr:from>
    <xdr:ext cx="76200" cy="361950"/>
    <xdr:sp macro="" textlink="">
      <xdr:nvSpPr>
        <xdr:cNvPr id="1184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30</xdr:row>
      <xdr:rowOff>0</xdr:rowOff>
    </xdr:from>
    <xdr:ext cx="76200" cy="409575"/>
    <xdr:sp macro="" textlink="">
      <xdr:nvSpPr>
        <xdr:cNvPr id="1184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30</xdr:row>
      <xdr:rowOff>0</xdr:rowOff>
    </xdr:from>
    <xdr:ext cx="76200" cy="361950"/>
    <xdr:sp macro="" textlink="">
      <xdr:nvSpPr>
        <xdr:cNvPr id="1184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30</xdr:row>
      <xdr:rowOff>0</xdr:rowOff>
    </xdr:from>
    <xdr:ext cx="76200" cy="361950"/>
    <xdr:sp macro="" textlink="">
      <xdr:nvSpPr>
        <xdr:cNvPr id="1184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30</xdr:row>
      <xdr:rowOff>0</xdr:rowOff>
    </xdr:from>
    <xdr:ext cx="76200" cy="409575"/>
    <xdr:sp macro="" textlink="">
      <xdr:nvSpPr>
        <xdr:cNvPr id="1185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30</xdr:row>
      <xdr:rowOff>0</xdr:rowOff>
    </xdr:from>
    <xdr:ext cx="76200" cy="361950"/>
    <xdr:sp macro="" textlink="">
      <xdr:nvSpPr>
        <xdr:cNvPr id="1185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30</xdr:row>
      <xdr:rowOff>0</xdr:rowOff>
    </xdr:from>
    <xdr:ext cx="76200" cy="361950"/>
    <xdr:sp macro="" textlink="">
      <xdr:nvSpPr>
        <xdr:cNvPr id="1185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409575"/>
    <xdr:sp macro="" textlink="">
      <xdr:nvSpPr>
        <xdr:cNvPr id="1185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185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185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409575"/>
    <xdr:sp macro="" textlink="">
      <xdr:nvSpPr>
        <xdr:cNvPr id="1185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185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185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409575"/>
    <xdr:sp macro="" textlink="">
      <xdr:nvSpPr>
        <xdr:cNvPr id="1185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186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186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409575"/>
    <xdr:sp macro="" textlink="">
      <xdr:nvSpPr>
        <xdr:cNvPr id="1186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186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186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409575"/>
    <xdr:sp macro="" textlink="">
      <xdr:nvSpPr>
        <xdr:cNvPr id="1186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186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186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409575"/>
    <xdr:sp macro="" textlink="">
      <xdr:nvSpPr>
        <xdr:cNvPr id="1186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186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187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409575"/>
    <xdr:sp macro="" textlink="">
      <xdr:nvSpPr>
        <xdr:cNvPr id="1187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187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187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409575"/>
    <xdr:sp macro="" textlink="">
      <xdr:nvSpPr>
        <xdr:cNvPr id="1187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187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187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409575"/>
    <xdr:sp macro="" textlink="">
      <xdr:nvSpPr>
        <xdr:cNvPr id="1187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187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187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409575"/>
    <xdr:sp macro="" textlink="">
      <xdr:nvSpPr>
        <xdr:cNvPr id="1188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188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188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409575"/>
    <xdr:sp macro="" textlink="">
      <xdr:nvSpPr>
        <xdr:cNvPr id="1188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188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188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409575"/>
    <xdr:sp macro="" textlink="">
      <xdr:nvSpPr>
        <xdr:cNvPr id="1188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188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188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409575"/>
    <xdr:sp macro="" textlink="">
      <xdr:nvSpPr>
        <xdr:cNvPr id="1188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189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189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409575"/>
    <xdr:sp macro="" textlink="">
      <xdr:nvSpPr>
        <xdr:cNvPr id="1189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189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189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409575"/>
    <xdr:sp macro="" textlink="">
      <xdr:nvSpPr>
        <xdr:cNvPr id="1189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189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189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409575"/>
    <xdr:sp macro="" textlink="">
      <xdr:nvSpPr>
        <xdr:cNvPr id="1189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189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190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409575"/>
    <xdr:sp macro="" textlink="">
      <xdr:nvSpPr>
        <xdr:cNvPr id="1190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190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190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409575"/>
    <xdr:sp macro="" textlink="">
      <xdr:nvSpPr>
        <xdr:cNvPr id="1190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190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190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409575"/>
    <xdr:sp macro="" textlink="">
      <xdr:nvSpPr>
        <xdr:cNvPr id="1190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190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190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409575"/>
    <xdr:sp macro="" textlink="">
      <xdr:nvSpPr>
        <xdr:cNvPr id="1191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191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191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409575"/>
    <xdr:sp macro="" textlink="">
      <xdr:nvSpPr>
        <xdr:cNvPr id="1191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191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191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409575"/>
    <xdr:sp macro="" textlink="">
      <xdr:nvSpPr>
        <xdr:cNvPr id="1191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191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191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409575"/>
    <xdr:sp macro="" textlink="">
      <xdr:nvSpPr>
        <xdr:cNvPr id="1191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192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192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409575"/>
    <xdr:sp macro="" textlink="">
      <xdr:nvSpPr>
        <xdr:cNvPr id="1192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192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192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30</xdr:row>
      <xdr:rowOff>0</xdr:rowOff>
    </xdr:from>
    <xdr:ext cx="76200" cy="409575"/>
    <xdr:sp macro="" textlink="">
      <xdr:nvSpPr>
        <xdr:cNvPr id="1192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30</xdr:row>
      <xdr:rowOff>0</xdr:rowOff>
    </xdr:from>
    <xdr:ext cx="76200" cy="361950"/>
    <xdr:sp macro="" textlink="">
      <xdr:nvSpPr>
        <xdr:cNvPr id="1192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30</xdr:row>
      <xdr:rowOff>0</xdr:rowOff>
    </xdr:from>
    <xdr:ext cx="76200" cy="361950"/>
    <xdr:sp macro="" textlink="">
      <xdr:nvSpPr>
        <xdr:cNvPr id="1192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30</xdr:row>
      <xdr:rowOff>0</xdr:rowOff>
    </xdr:from>
    <xdr:ext cx="76200" cy="409575"/>
    <xdr:sp macro="" textlink="">
      <xdr:nvSpPr>
        <xdr:cNvPr id="1192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30</xdr:row>
      <xdr:rowOff>0</xdr:rowOff>
    </xdr:from>
    <xdr:ext cx="76200" cy="361950"/>
    <xdr:sp macro="" textlink="">
      <xdr:nvSpPr>
        <xdr:cNvPr id="1192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30</xdr:row>
      <xdr:rowOff>0</xdr:rowOff>
    </xdr:from>
    <xdr:ext cx="76200" cy="361950"/>
    <xdr:sp macro="" textlink="">
      <xdr:nvSpPr>
        <xdr:cNvPr id="1193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30</xdr:row>
      <xdr:rowOff>0</xdr:rowOff>
    </xdr:from>
    <xdr:ext cx="76200" cy="409575"/>
    <xdr:sp macro="" textlink="">
      <xdr:nvSpPr>
        <xdr:cNvPr id="1193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30</xdr:row>
      <xdr:rowOff>0</xdr:rowOff>
    </xdr:from>
    <xdr:ext cx="76200" cy="361950"/>
    <xdr:sp macro="" textlink="">
      <xdr:nvSpPr>
        <xdr:cNvPr id="1193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30</xdr:row>
      <xdr:rowOff>0</xdr:rowOff>
    </xdr:from>
    <xdr:ext cx="76200" cy="361950"/>
    <xdr:sp macro="" textlink="">
      <xdr:nvSpPr>
        <xdr:cNvPr id="1193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30</xdr:row>
      <xdr:rowOff>0</xdr:rowOff>
    </xdr:from>
    <xdr:ext cx="76200" cy="409575"/>
    <xdr:sp macro="" textlink="">
      <xdr:nvSpPr>
        <xdr:cNvPr id="1193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30</xdr:row>
      <xdr:rowOff>0</xdr:rowOff>
    </xdr:from>
    <xdr:ext cx="76200" cy="361950"/>
    <xdr:sp macro="" textlink="">
      <xdr:nvSpPr>
        <xdr:cNvPr id="1193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30</xdr:row>
      <xdr:rowOff>0</xdr:rowOff>
    </xdr:from>
    <xdr:ext cx="76200" cy="361950"/>
    <xdr:sp macro="" textlink="">
      <xdr:nvSpPr>
        <xdr:cNvPr id="1193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409575"/>
    <xdr:sp macro="" textlink="">
      <xdr:nvSpPr>
        <xdr:cNvPr id="1193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193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193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409575"/>
    <xdr:sp macro="" textlink="">
      <xdr:nvSpPr>
        <xdr:cNvPr id="1194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194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194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409575"/>
    <xdr:sp macro="" textlink="">
      <xdr:nvSpPr>
        <xdr:cNvPr id="1194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194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194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409575"/>
    <xdr:sp macro="" textlink="">
      <xdr:nvSpPr>
        <xdr:cNvPr id="1194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194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194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409575"/>
    <xdr:sp macro="" textlink="">
      <xdr:nvSpPr>
        <xdr:cNvPr id="1194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195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195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409575"/>
    <xdr:sp macro="" textlink="">
      <xdr:nvSpPr>
        <xdr:cNvPr id="1195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195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195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409575"/>
    <xdr:sp macro="" textlink="">
      <xdr:nvSpPr>
        <xdr:cNvPr id="1195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195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195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409575"/>
    <xdr:sp macro="" textlink="">
      <xdr:nvSpPr>
        <xdr:cNvPr id="1195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195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196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409575"/>
    <xdr:sp macro="" textlink="">
      <xdr:nvSpPr>
        <xdr:cNvPr id="1196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196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196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409575"/>
    <xdr:sp macro="" textlink="">
      <xdr:nvSpPr>
        <xdr:cNvPr id="1196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196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196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409575"/>
    <xdr:sp macro="" textlink="">
      <xdr:nvSpPr>
        <xdr:cNvPr id="1196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196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196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409575"/>
    <xdr:sp macro="" textlink="">
      <xdr:nvSpPr>
        <xdr:cNvPr id="1197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197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197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409575"/>
    <xdr:sp macro="" textlink="">
      <xdr:nvSpPr>
        <xdr:cNvPr id="1197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197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197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409575"/>
    <xdr:sp macro="" textlink="">
      <xdr:nvSpPr>
        <xdr:cNvPr id="1197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197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197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409575"/>
    <xdr:sp macro="" textlink="">
      <xdr:nvSpPr>
        <xdr:cNvPr id="1197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198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198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409575"/>
    <xdr:sp macro="" textlink="">
      <xdr:nvSpPr>
        <xdr:cNvPr id="1198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198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198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409575"/>
    <xdr:sp macro="" textlink="">
      <xdr:nvSpPr>
        <xdr:cNvPr id="1198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198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198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409575"/>
    <xdr:sp macro="" textlink="">
      <xdr:nvSpPr>
        <xdr:cNvPr id="1198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198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199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409575"/>
    <xdr:sp macro="" textlink="">
      <xdr:nvSpPr>
        <xdr:cNvPr id="1199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199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199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409575"/>
    <xdr:sp macro="" textlink="">
      <xdr:nvSpPr>
        <xdr:cNvPr id="1199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199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199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409575"/>
    <xdr:sp macro="" textlink="">
      <xdr:nvSpPr>
        <xdr:cNvPr id="1199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199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199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409575"/>
    <xdr:sp macro="" textlink="">
      <xdr:nvSpPr>
        <xdr:cNvPr id="1200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200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200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409575"/>
    <xdr:sp macro="" textlink="">
      <xdr:nvSpPr>
        <xdr:cNvPr id="1200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200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200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409575"/>
    <xdr:sp macro="" textlink="">
      <xdr:nvSpPr>
        <xdr:cNvPr id="1200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200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200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30</xdr:row>
      <xdr:rowOff>0</xdr:rowOff>
    </xdr:from>
    <xdr:ext cx="76200" cy="409575"/>
    <xdr:sp macro="" textlink="">
      <xdr:nvSpPr>
        <xdr:cNvPr id="1200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30</xdr:row>
      <xdr:rowOff>0</xdr:rowOff>
    </xdr:from>
    <xdr:ext cx="76200" cy="361950"/>
    <xdr:sp macro="" textlink="">
      <xdr:nvSpPr>
        <xdr:cNvPr id="1201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30</xdr:row>
      <xdr:rowOff>0</xdr:rowOff>
    </xdr:from>
    <xdr:ext cx="76200" cy="361950"/>
    <xdr:sp macro="" textlink="">
      <xdr:nvSpPr>
        <xdr:cNvPr id="1201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30</xdr:row>
      <xdr:rowOff>0</xdr:rowOff>
    </xdr:from>
    <xdr:ext cx="76200" cy="409575"/>
    <xdr:sp macro="" textlink="">
      <xdr:nvSpPr>
        <xdr:cNvPr id="1201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30</xdr:row>
      <xdr:rowOff>0</xdr:rowOff>
    </xdr:from>
    <xdr:ext cx="76200" cy="361950"/>
    <xdr:sp macro="" textlink="">
      <xdr:nvSpPr>
        <xdr:cNvPr id="1201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30</xdr:row>
      <xdr:rowOff>0</xdr:rowOff>
    </xdr:from>
    <xdr:ext cx="76200" cy="361950"/>
    <xdr:sp macro="" textlink="">
      <xdr:nvSpPr>
        <xdr:cNvPr id="1201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30</xdr:row>
      <xdr:rowOff>0</xdr:rowOff>
    </xdr:from>
    <xdr:ext cx="76200" cy="409575"/>
    <xdr:sp macro="" textlink="">
      <xdr:nvSpPr>
        <xdr:cNvPr id="1201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30</xdr:row>
      <xdr:rowOff>0</xdr:rowOff>
    </xdr:from>
    <xdr:ext cx="76200" cy="361950"/>
    <xdr:sp macro="" textlink="">
      <xdr:nvSpPr>
        <xdr:cNvPr id="1201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30</xdr:row>
      <xdr:rowOff>0</xdr:rowOff>
    </xdr:from>
    <xdr:ext cx="76200" cy="361950"/>
    <xdr:sp macro="" textlink="">
      <xdr:nvSpPr>
        <xdr:cNvPr id="1201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30</xdr:row>
      <xdr:rowOff>0</xdr:rowOff>
    </xdr:from>
    <xdr:ext cx="76200" cy="409575"/>
    <xdr:sp macro="" textlink="">
      <xdr:nvSpPr>
        <xdr:cNvPr id="1201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30</xdr:row>
      <xdr:rowOff>0</xdr:rowOff>
    </xdr:from>
    <xdr:ext cx="76200" cy="361950"/>
    <xdr:sp macro="" textlink="">
      <xdr:nvSpPr>
        <xdr:cNvPr id="1201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30</xdr:row>
      <xdr:rowOff>0</xdr:rowOff>
    </xdr:from>
    <xdr:ext cx="76200" cy="361950"/>
    <xdr:sp macro="" textlink="">
      <xdr:nvSpPr>
        <xdr:cNvPr id="1202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409575"/>
    <xdr:sp macro="" textlink="">
      <xdr:nvSpPr>
        <xdr:cNvPr id="1202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202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202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409575"/>
    <xdr:sp macro="" textlink="">
      <xdr:nvSpPr>
        <xdr:cNvPr id="1202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202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202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409575"/>
    <xdr:sp macro="" textlink="">
      <xdr:nvSpPr>
        <xdr:cNvPr id="1202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202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202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409575"/>
    <xdr:sp macro="" textlink="">
      <xdr:nvSpPr>
        <xdr:cNvPr id="1203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203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203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409575"/>
    <xdr:sp macro="" textlink="">
      <xdr:nvSpPr>
        <xdr:cNvPr id="1203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203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203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409575"/>
    <xdr:sp macro="" textlink="">
      <xdr:nvSpPr>
        <xdr:cNvPr id="1203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203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203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409575"/>
    <xdr:sp macro="" textlink="">
      <xdr:nvSpPr>
        <xdr:cNvPr id="1203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204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204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409575"/>
    <xdr:sp macro="" textlink="">
      <xdr:nvSpPr>
        <xdr:cNvPr id="1204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204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204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409575"/>
    <xdr:sp macro="" textlink="">
      <xdr:nvSpPr>
        <xdr:cNvPr id="1204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204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204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409575"/>
    <xdr:sp macro="" textlink="">
      <xdr:nvSpPr>
        <xdr:cNvPr id="1204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204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205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409575"/>
    <xdr:sp macro="" textlink="">
      <xdr:nvSpPr>
        <xdr:cNvPr id="1205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205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205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409575"/>
    <xdr:sp macro="" textlink="">
      <xdr:nvSpPr>
        <xdr:cNvPr id="1205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205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205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409575"/>
    <xdr:sp macro="" textlink="">
      <xdr:nvSpPr>
        <xdr:cNvPr id="1205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205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205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409575"/>
    <xdr:sp macro="" textlink="">
      <xdr:nvSpPr>
        <xdr:cNvPr id="1206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206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206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409575"/>
    <xdr:sp macro="" textlink="">
      <xdr:nvSpPr>
        <xdr:cNvPr id="1206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206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206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409575"/>
    <xdr:sp macro="" textlink="">
      <xdr:nvSpPr>
        <xdr:cNvPr id="1206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206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206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409575"/>
    <xdr:sp macro="" textlink="">
      <xdr:nvSpPr>
        <xdr:cNvPr id="1206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207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207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409575"/>
    <xdr:sp macro="" textlink="">
      <xdr:nvSpPr>
        <xdr:cNvPr id="1207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207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207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409575"/>
    <xdr:sp macro="" textlink="">
      <xdr:nvSpPr>
        <xdr:cNvPr id="1207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207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207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409575"/>
    <xdr:sp macro="" textlink="">
      <xdr:nvSpPr>
        <xdr:cNvPr id="1207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207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208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409575"/>
    <xdr:sp macro="" textlink="">
      <xdr:nvSpPr>
        <xdr:cNvPr id="1208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208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208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409575"/>
    <xdr:sp macro="" textlink="">
      <xdr:nvSpPr>
        <xdr:cNvPr id="1208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208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208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409575"/>
    <xdr:sp macro="" textlink="">
      <xdr:nvSpPr>
        <xdr:cNvPr id="1208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208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208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409575"/>
    <xdr:sp macro="" textlink="">
      <xdr:nvSpPr>
        <xdr:cNvPr id="1209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209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209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30</xdr:row>
      <xdr:rowOff>0</xdr:rowOff>
    </xdr:from>
    <xdr:ext cx="76200" cy="409575"/>
    <xdr:sp macro="" textlink="">
      <xdr:nvSpPr>
        <xdr:cNvPr id="1209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30</xdr:row>
      <xdr:rowOff>0</xdr:rowOff>
    </xdr:from>
    <xdr:ext cx="76200" cy="361950"/>
    <xdr:sp macro="" textlink="">
      <xdr:nvSpPr>
        <xdr:cNvPr id="1209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30</xdr:row>
      <xdr:rowOff>0</xdr:rowOff>
    </xdr:from>
    <xdr:ext cx="76200" cy="361950"/>
    <xdr:sp macro="" textlink="">
      <xdr:nvSpPr>
        <xdr:cNvPr id="1209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30</xdr:row>
      <xdr:rowOff>0</xdr:rowOff>
    </xdr:from>
    <xdr:ext cx="76200" cy="409575"/>
    <xdr:sp macro="" textlink="">
      <xdr:nvSpPr>
        <xdr:cNvPr id="1209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30</xdr:row>
      <xdr:rowOff>0</xdr:rowOff>
    </xdr:from>
    <xdr:ext cx="76200" cy="361950"/>
    <xdr:sp macro="" textlink="">
      <xdr:nvSpPr>
        <xdr:cNvPr id="1209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30</xdr:row>
      <xdr:rowOff>0</xdr:rowOff>
    </xdr:from>
    <xdr:ext cx="76200" cy="361950"/>
    <xdr:sp macro="" textlink="">
      <xdr:nvSpPr>
        <xdr:cNvPr id="1209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30</xdr:row>
      <xdr:rowOff>0</xdr:rowOff>
    </xdr:from>
    <xdr:ext cx="76200" cy="409575"/>
    <xdr:sp macro="" textlink="">
      <xdr:nvSpPr>
        <xdr:cNvPr id="1209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30</xdr:row>
      <xdr:rowOff>0</xdr:rowOff>
    </xdr:from>
    <xdr:ext cx="76200" cy="361950"/>
    <xdr:sp macro="" textlink="">
      <xdr:nvSpPr>
        <xdr:cNvPr id="1210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30</xdr:row>
      <xdr:rowOff>0</xdr:rowOff>
    </xdr:from>
    <xdr:ext cx="76200" cy="361950"/>
    <xdr:sp macro="" textlink="">
      <xdr:nvSpPr>
        <xdr:cNvPr id="1210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30</xdr:row>
      <xdr:rowOff>0</xdr:rowOff>
    </xdr:from>
    <xdr:ext cx="76200" cy="409575"/>
    <xdr:sp macro="" textlink="">
      <xdr:nvSpPr>
        <xdr:cNvPr id="1210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30</xdr:row>
      <xdr:rowOff>0</xdr:rowOff>
    </xdr:from>
    <xdr:ext cx="76200" cy="361950"/>
    <xdr:sp macro="" textlink="">
      <xdr:nvSpPr>
        <xdr:cNvPr id="1210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30</xdr:row>
      <xdr:rowOff>0</xdr:rowOff>
    </xdr:from>
    <xdr:ext cx="76200" cy="361950"/>
    <xdr:sp macro="" textlink="">
      <xdr:nvSpPr>
        <xdr:cNvPr id="1210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31</xdr:row>
      <xdr:rowOff>0</xdr:rowOff>
    </xdr:from>
    <xdr:ext cx="76200" cy="409575"/>
    <xdr:sp macro="" textlink="">
      <xdr:nvSpPr>
        <xdr:cNvPr id="1210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31</xdr:row>
      <xdr:rowOff>0</xdr:rowOff>
    </xdr:from>
    <xdr:ext cx="76200" cy="361950"/>
    <xdr:sp macro="" textlink="">
      <xdr:nvSpPr>
        <xdr:cNvPr id="1210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31</xdr:row>
      <xdr:rowOff>0</xdr:rowOff>
    </xdr:from>
    <xdr:ext cx="76200" cy="361950"/>
    <xdr:sp macro="" textlink="">
      <xdr:nvSpPr>
        <xdr:cNvPr id="1210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31</xdr:row>
      <xdr:rowOff>0</xdr:rowOff>
    </xdr:from>
    <xdr:ext cx="76200" cy="409575"/>
    <xdr:sp macro="" textlink="">
      <xdr:nvSpPr>
        <xdr:cNvPr id="1210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31</xdr:row>
      <xdr:rowOff>0</xdr:rowOff>
    </xdr:from>
    <xdr:ext cx="76200" cy="361950"/>
    <xdr:sp macro="" textlink="">
      <xdr:nvSpPr>
        <xdr:cNvPr id="1210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31</xdr:row>
      <xdr:rowOff>0</xdr:rowOff>
    </xdr:from>
    <xdr:ext cx="76200" cy="361950"/>
    <xdr:sp macro="" textlink="">
      <xdr:nvSpPr>
        <xdr:cNvPr id="1211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31</xdr:row>
      <xdr:rowOff>0</xdr:rowOff>
    </xdr:from>
    <xdr:ext cx="76200" cy="409575"/>
    <xdr:sp macro="" textlink="">
      <xdr:nvSpPr>
        <xdr:cNvPr id="1211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31</xdr:row>
      <xdr:rowOff>0</xdr:rowOff>
    </xdr:from>
    <xdr:ext cx="76200" cy="361950"/>
    <xdr:sp macro="" textlink="">
      <xdr:nvSpPr>
        <xdr:cNvPr id="1211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31</xdr:row>
      <xdr:rowOff>0</xdr:rowOff>
    </xdr:from>
    <xdr:ext cx="76200" cy="361950"/>
    <xdr:sp macro="" textlink="">
      <xdr:nvSpPr>
        <xdr:cNvPr id="1211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31</xdr:row>
      <xdr:rowOff>0</xdr:rowOff>
    </xdr:from>
    <xdr:ext cx="76200" cy="409575"/>
    <xdr:sp macro="" textlink="">
      <xdr:nvSpPr>
        <xdr:cNvPr id="1211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31</xdr:row>
      <xdr:rowOff>0</xdr:rowOff>
    </xdr:from>
    <xdr:ext cx="76200" cy="361950"/>
    <xdr:sp macro="" textlink="">
      <xdr:nvSpPr>
        <xdr:cNvPr id="1211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31</xdr:row>
      <xdr:rowOff>0</xdr:rowOff>
    </xdr:from>
    <xdr:ext cx="76200" cy="361950"/>
    <xdr:sp macro="" textlink="">
      <xdr:nvSpPr>
        <xdr:cNvPr id="1211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32</xdr:row>
      <xdr:rowOff>0</xdr:rowOff>
    </xdr:from>
    <xdr:ext cx="76200" cy="409575"/>
    <xdr:sp macro="" textlink="">
      <xdr:nvSpPr>
        <xdr:cNvPr id="1211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32</xdr:row>
      <xdr:rowOff>0</xdr:rowOff>
    </xdr:from>
    <xdr:ext cx="76200" cy="361950"/>
    <xdr:sp macro="" textlink="">
      <xdr:nvSpPr>
        <xdr:cNvPr id="1211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32</xdr:row>
      <xdr:rowOff>0</xdr:rowOff>
    </xdr:from>
    <xdr:ext cx="76200" cy="361950"/>
    <xdr:sp macro="" textlink="">
      <xdr:nvSpPr>
        <xdr:cNvPr id="1211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32</xdr:row>
      <xdr:rowOff>0</xdr:rowOff>
    </xdr:from>
    <xdr:ext cx="76200" cy="409575"/>
    <xdr:sp macro="" textlink="">
      <xdr:nvSpPr>
        <xdr:cNvPr id="1212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32</xdr:row>
      <xdr:rowOff>0</xdr:rowOff>
    </xdr:from>
    <xdr:ext cx="76200" cy="361950"/>
    <xdr:sp macro="" textlink="">
      <xdr:nvSpPr>
        <xdr:cNvPr id="1212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32</xdr:row>
      <xdr:rowOff>0</xdr:rowOff>
    </xdr:from>
    <xdr:ext cx="76200" cy="361950"/>
    <xdr:sp macro="" textlink="">
      <xdr:nvSpPr>
        <xdr:cNvPr id="1212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32</xdr:row>
      <xdr:rowOff>0</xdr:rowOff>
    </xdr:from>
    <xdr:ext cx="76200" cy="409575"/>
    <xdr:sp macro="" textlink="">
      <xdr:nvSpPr>
        <xdr:cNvPr id="1212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32</xdr:row>
      <xdr:rowOff>0</xdr:rowOff>
    </xdr:from>
    <xdr:ext cx="76200" cy="361950"/>
    <xdr:sp macro="" textlink="">
      <xdr:nvSpPr>
        <xdr:cNvPr id="1212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32</xdr:row>
      <xdr:rowOff>0</xdr:rowOff>
    </xdr:from>
    <xdr:ext cx="76200" cy="361950"/>
    <xdr:sp macro="" textlink="">
      <xdr:nvSpPr>
        <xdr:cNvPr id="1212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32</xdr:row>
      <xdr:rowOff>0</xdr:rowOff>
    </xdr:from>
    <xdr:ext cx="76200" cy="409575"/>
    <xdr:sp macro="" textlink="">
      <xdr:nvSpPr>
        <xdr:cNvPr id="1212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32</xdr:row>
      <xdr:rowOff>0</xdr:rowOff>
    </xdr:from>
    <xdr:ext cx="76200" cy="361950"/>
    <xdr:sp macro="" textlink="">
      <xdr:nvSpPr>
        <xdr:cNvPr id="1212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32</xdr:row>
      <xdr:rowOff>0</xdr:rowOff>
    </xdr:from>
    <xdr:ext cx="76200" cy="361950"/>
    <xdr:sp macro="" textlink="">
      <xdr:nvSpPr>
        <xdr:cNvPr id="1212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33</xdr:row>
      <xdr:rowOff>0</xdr:rowOff>
    </xdr:from>
    <xdr:ext cx="76200" cy="409575"/>
    <xdr:sp macro="" textlink="">
      <xdr:nvSpPr>
        <xdr:cNvPr id="1212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33</xdr:row>
      <xdr:rowOff>0</xdr:rowOff>
    </xdr:from>
    <xdr:ext cx="76200" cy="361950"/>
    <xdr:sp macro="" textlink="">
      <xdr:nvSpPr>
        <xdr:cNvPr id="1213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33</xdr:row>
      <xdr:rowOff>0</xdr:rowOff>
    </xdr:from>
    <xdr:ext cx="76200" cy="361950"/>
    <xdr:sp macro="" textlink="">
      <xdr:nvSpPr>
        <xdr:cNvPr id="1213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33</xdr:row>
      <xdr:rowOff>0</xdr:rowOff>
    </xdr:from>
    <xdr:ext cx="76200" cy="409575"/>
    <xdr:sp macro="" textlink="">
      <xdr:nvSpPr>
        <xdr:cNvPr id="1213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33</xdr:row>
      <xdr:rowOff>0</xdr:rowOff>
    </xdr:from>
    <xdr:ext cx="76200" cy="361950"/>
    <xdr:sp macro="" textlink="">
      <xdr:nvSpPr>
        <xdr:cNvPr id="1213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33</xdr:row>
      <xdr:rowOff>0</xdr:rowOff>
    </xdr:from>
    <xdr:ext cx="76200" cy="361950"/>
    <xdr:sp macro="" textlink="">
      <xdr:nvSpPr>
        <xdr:cNvPr id="1213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33</xdr:row>
      <xdr:rowOff>0</xdr:rowOff>
    </xdr:from>
    <xdr:ext cx="76200" cy="409575"/>
    <xdr:sp macro="" textlink="">
      <xdr:nvSpPr>
        <xdr:cNvPr id="1213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33</xdr:row>
      <xdr:rowOff>0</xdr:rowOff>
    </xdr:from>
    <xdr:ext cx="76200" cy="361950"/>
    <xdr:sp macro="" textlink="">
      <xdr:nvSpPr>
        <xdr:cNvPr id="1213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33</xdr:row>
      <xdr:rowOff>0</xdr:rowOff>
    </xdr:from>
    <xdr:ext cx="76200" cy="361950"/>
    <xdr:sp macro="" textlink="">
      <xdr:nvSpPr>
        <xdr:cNvPr id="1213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33</xdr:row>
      <xdr:rowOff>0</xdr:rowOff>
    </xdr:from>
    <xdr:ext cx="76200" cy="409575"/>
    <xdr:sp macro="" textlink="">
      <xdr:nvSpPr>
        <xdr:cNvPr id="1213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33</xdr:row>
      <xdr:rowOff>0</xdr:rowOff>
    </xdr:from>
    <xdr:ext cx="76200" cy="361950"/>
    <xdr:sp macro="" textlink="">
      <xdr:nvSpPr>
        <xdr:cNvPr id="1213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33</xdr:row>
      <xdr:rowOff>0</xdr:rowOff>
    </xdr:from>
    <xdr:ext cx="76200" cy="361950"/>
    <xdr:sp macro="" textlink="">
      <xdr:nvSpPr>
        <xdr:cNvPr id="1214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34</xdr:row>
      <xdr:rowOff>0</xdr:rowOff>
    </xdr:from>
    <xdr:ext cx="76200" cy="409575"/>
    <xdr:sp macro="" textlink="">
      <xdr:nvSpPr>
        <xdr:cNvPr id="1214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34</xdr:row>
      <xdr:rowOff>0</xdr:rowOff>
    </xdr:from>
    <xdr:ext cx="76200" cy="361950"/>
    <xdr:sp macro="" textlink="">
      <xdr:nvSpPr>
        <xdr:cNvPr id="1214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34</xdr:row>
      <xdr:rowOff>0</xdr:rowOff>
    </xdr:from>
    <xdr:ext cx="76200" cy="361950"/>
    <xdr:sp macro="" textlink="">
      <xdr:nvSpPr>
        <xdr:cNvPr id="1214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34</xdr:row>
      <xdr:rowOff>0</xdr:rowOff>
    </xdr:from>
    <xdr:ext cx="76200" cy="409575"/>
    <xdr:sp macro="" textlink="">
      <xdr:nvSpPr>
        <xdr:cNvPr id="1214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34</xdr:row>
      <xdr:rowOff>0</xdr:rowOff>
    </xdr:from>
    <xdr:ext cx="76200" cy="361950"/>
    <xdr:sp macro="" textlink="">
      <xdr:nvSpPr>
        <xdr:cNvPr id="1214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34</xdr:row>
      <xdr:rowOff>0</xdr:rowOff>
    </xdr:from>
    <xdr:ext cx="76200" cy="361950"/>
    <xdr:sp macro="" textlink="">
      <xdr:nvSpPr>
        <xdr:cNvPr id="1214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34</xdr:row>
      <xdr:rowOff>0</xdr:rowOff>
    </xdr:from>
    <xdr:ext cx="76200" cy="409575"/>
    <xdr:sp macro="" textlink="">
      <xdr:nvSpPr>
        <xdr:cNvPr id="1214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34</xdr:row>
      <xdr:rowOff>0</xdr:rowOff>
    </xdr:from>
    <xdr:ext cx="76200" cy="361950"/>
    <xdr:sp macro="" textlink="">
      <xdr:nvSpPr>
        <xdr:cNvPr id="1214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34</xdr:row>
      <xdr:rowOff>0</xdr:rowOff>
    </xdr:from>
    <xdr:ext cx="76200" cy="361950"/>
    <xdr:sp macro="" textlink="">
      <xdr:nvSpPr>
        <xdr:cNvPr id="1214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34</xdr:row>
      <xdr:rowOff>0</xdr:rowOff>
    </xdr:from>
    <xdr:ext cx="76200" cy="409575"/>
    <xdr:sp macro="" textlink="">
      <xdr:nvSpPr>
        <xdr:cNvPr id="1215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34</xdr:row>
      <xdr:rowOff>0</xdr:rowOff>
    </xdr:from>
    <xdr:ext cx="76200" cy="361950"/>
    <xdr:sp macro="" textlink="">
      <xdr:nvSpPr>
        <xdr:cNvPr id="1215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34</xdr:row>
      <xdr:rowOff>0</xdr:rowOff>
    </xdr:from>
    <xdr:ext cx="76200" cy="361950"/>
    <xdr:sp macro="" textlink="">
      <xdr:nvSpPr>
        <xdr:cNvPr id="1215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409575"/>
    <xdr:sp macro="" textlink="">
      <xdr:nvSpPr>
        <xdr:cNvPr id="1215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1215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1215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409575"/>
    <xdr:sp macro="" textlink="">
      <xdr:nvSpPr>
        <xdr:cNvPr id="1215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1215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1215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409575"/>
    <xdr:sp macro="" textlink="">
      <xdr:nvSpPr>
        <xdr:cNvPr id="1215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1216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1216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409575"/>
    <xdr:sp macro="" textlink="">
      <xdr:nvSpPr>
        <xdr:cNvPr id="1216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1216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1216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409575"/>
    <xdr:sp macro="" textlink="">
      <xdr:nvSpPr>
        <xdr:cNvPr id="1216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1216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1216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409575"/>
    <xdr:sp macro="" textlink="">
      <xdr:nvSpPr>
        <xdr:cNvPr id="1216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1216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1217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409575"/>
    <xdr:sp macro="" textlink="">
      <xdr:nvSpPr>
        <xdr:cNvPr id="1217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1217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1217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409575"/>
    <xdr:sp macro="" textlink="">
      <xdr:nvSpPr>
        <xdr:cNvPr id="1217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1217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1217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30</xdr:row>
      <xdr:rowOff>0</xdr:rowOff>
    </xdr:from>
    <xdr:ext cx="76200" cy="409575"/>
    <xdr:sp macro="" textlink="">
      <xdr:nvSpPr>
        <xdr:cNvPr id="1217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30</xdr:row>
      <xdr:rowOff>0</xdr:rowOff>
    </xdr:from>
    <xdr:ext cx="76200" cy="361950"/>
    <xdr:sp macro="" textlink="">
      <xdr:nvSpPr>
        <xdr:cNvPr id="1217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30</xdr:row>
      <xdr:rowOff>0</xdr:rowOff>
    </xdr:from>
    <xdr:ext cx="76200" cy="361950"/>
    <xdr:sp macro="" textlink="">
      <xdr:nvSpPr>
        <xdr:cNvPr id="1217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30</xdr:row>
      <xdr:rowOff>0</xdr:rowOff>
    </xdr:from>
    <xdr:ext cx="76200" cy="409575"/>
    <xdr:sp macro="" textlink="">
      <xdr:nvSpPr>
        <xdr:cNvPr id="1218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30</xdr:row>
      <xdr:rowOff>0</xdr:rowOff>
    </xdr:from>
    <xdr:ext cx="76200" cy="361950"/>
    <xdr:sp macro="" textlink="">
      <xdr:nvSpPr>
        <xdr:cNvPr id="1218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30</xdr:row>
      <xdr:rowOff>0</xdr:rowOff>
    </xdr:from>
    <xdr:ext cx="76200" cy="361950"/>
    <xdr:sp macro="" textlink="">
      <xdr:nvSpPr>
        <xdr:cNvPr id="1218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30</xdr:row>
      <xdr:rowOff>0</xdr:rowOff>
    </xdr:from>
    <xdr:ext cx="76200" cy="409575"/>
    <xdr:sp macro="" textlink="">
      <xdr:nvSpPr>
        <xdr:cNvPr id="1218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30</xdr:row>
      <xdr:rowOff>0</xdr:rowOff>
    </xdr:from>
    <xdr:ext cx="76200" cy="361950"/>
    <xdr:sp macro="" textlink="">
      <xdr:nvSpPr>
        <xdr:cNvPr id="1218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30</xdr:row>
      <xdr:rowOff>0</xdr:rowOff>
    </xdr:from>
    <xdr:ext cx="76200" cy="361950"/>
    <xdr:sp macro="" textlink="">
      <xdr:nvSpPr>
        <xdr:cNvPr id="1218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30</xdr:row>
      <xdr:rowOff>0</xdr:rowOff>
    </xdr:from>
    <xdr:ext cx="76200" cy="409575"/>
    <xdr:sp macro="" textlink="">
      <xdr:nvSpPr>
        <xdr:cNvPr id="1218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30</xdr:row>
      <xdr:rowOff>0</xdr:rowOff>
    </xdr:from>
    <xdr:ext cx="76200" cy="361950"/>
    <xdr:sp macro="" textlink="">
      <xdr:nvSpPr>
        <xdr:cNvPr id="1218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30</xdr:row>
      <xdr:rowOff>0</xdr:rowOff>
    </xdr:from>
    <xdr:ext cx="76200" cy="361950"/>
    <xdr:sp macro="" textlink="">
      <xdr:nvSpPr>
        <xdr:cNvPr id="1218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409575"/>
    <xdr:sp macro="" textlink="">
      <xdr:nvSpPr>
        <xdr:cNvPr id="1218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219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219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409575"/>
    <xdr:sp macro="" textlink="">
      <xdr:nvSpPr>
        <xdr:cNvPr id="1219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219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219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409575"/>
    <xdr:sp macro="" textlink="">
      <xdr:nvSpPr>
        <xdr:cNvPr id="1219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219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219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409575"/>
    <xdr:sp macro="" textlink="">
      <xdr:nvSpPr>
        <xdr:cNvPr id="1219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219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220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409575"/>
    <xdr:sp macro="" textlink="">
      <xdr:nvSpPr>
        <xdr:cNvPr id="1220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220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220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409575"/>
    <xdr:sp macro="" textlink="">
      <xdr:nvSpPr>
        <xdr:cNvPr id="1220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220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220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409575"/>
    <xdr:sp macro="" textlink="">
      <xdr:nvSpPr>
        <xdr:cNvPr id="1220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220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220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409575"/>
    <xdr:sp macro="" textlink="">
      <xdr:nvSpPr>
        <xdr:cNvPr id="1221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221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221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409575"/>
    <xdr:sp macro="" textlink="">
      <xdr:nvSpPr>
        <xdr:cNvPr id="1221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221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221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409575"/>
    <xdr:sp macro="" textlink="">
      <xdr:nvSpPr>
        <xdr:cNvPr id="1221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221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221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409575"/>
    <xdr:sp macro="" textlink="">
      <xdr:nvSpPr>
        <xdr:cNvPr id="1221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222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222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409575"/>
    <xdr:sp macro="" textlink="">
      <xdr:nvSpPr>
        <xdr:cNvPr id="1222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222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222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409575"/>
    <xdr:sp macro="" textlink="">
      <xdr:nvSpPr>
        <xdr:cNvPr id="1222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222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222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409575"/>
    <xdr:sp macro="" textlink="">
      <xdr:nvSpPr>
        <xdr:cNvPr id="1222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222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223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409575"/>
    <xdr:sp macro="" textlink="">
      <xdr:nvSpPr>
        <xdr:cNvPr id="1223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223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223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409575"/>
    <xdr:sp macro="" textlink="">
      <xdr:nvSpPr>
        <xdr:cNvPr id="1223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223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223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409575"/>
    <xdr:sp macro="" textlink="">
      <xdr:nvSpPr>
        <xdr:cNvPr id="1223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223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223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409575"/>
    <xdr:sp macro="" textlink="">
      <xdr:nvSpPr>
        <xdr:cNvPr id="1224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224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224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409575"/>
    <xdr:sp macro="" textlink="">
      <xdr:nvSpPr>
        <xdr:cNvPr id="1224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224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224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409575"/>
    <xdr:sp macro="" textlink="">
      <xdr:nvSpPr>
        <xdr:cNvPr id="1224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224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224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409575"/>
    <xdr:sp macro="" textlink="">
      <xdr:nvSpPr>
        <xdr:cNvPr id="1224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225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225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409575"/>
    <xdr:sp macro="" textlink="">
      <xdr:nvSpPr>
        <xdr:cNvPr id="1225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225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225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409575"/>
    <xdr:sp macro="" textlink="">
      <xdr:nvSpPr>
        <xdr:cNvPr id="1225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225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225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409575"/>
    <xdr:sp macro="" textlink="">
      <xdr:nvSpPr>
        <xdr:cNvPr id="1225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225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226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30</xdr:row>
      <xdr:rowOff>0</xdr:rowOff>
    </xdr:from>
    <xdr:ext cx="76200" cy="409575"/>
    <xdr:sp macro="" textlink="">
      <xdr:nvSpPr>
        <xdr:cNvPr id="1226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30</xdr:row>
      <xdr:rowOff>0</xdr:rowOff>
    </xdr:from>
    <xdr:ext cx="76200" cy="361950"/>
    <xdr:sp macro="" textlink="">
      <xdr:nvSpPr>
        <xdr:cNvPr id="1226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30</xdr:row>
      <xdr:rowOff>0</xdr:rowOff>
    </xdr:from>
    <xdr:ext cx="76200" cy="361950"/>
    <xdr:sp macro="" textlink="">
      <xdr:nvSpPr>
        <xdr:cNvPr id="1226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30</xdr:row>
      <xdr:rowOff>0</xdr:rowOff>
    </xdr:from>
    <xdr:ext cx="76200" cy="409575"/>
    <xdr:sp macro="" textlink="">
      <xdr:nvSpPr>
        <xdr:cNvPr id="1226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30</xdr:row>
      <xdr:rowOff>0</xdr:rowOff>
    </xdr:from>
    <xdr:ext cx="76200" cy="361950"/>
    <xdr:sp macro="" textlink="">
      <xdr:nvSpPr>
        <xdr:cNvPr id="1226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30</xdr:row>
      <xdr:rowOff>0</xdr:rowOff>
    </xdr:from>
    <xdr:ext cx="76200" cy="361950"/>
    <xdr:sp macro="" textlink="">
      <xdr:nvSpPr>
        <xdr:cNvPr id="1226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30</xdr:row>
      <xdr:rowOff>0</xdr:rowOff>
    </xdr:from>
    <xdr:ext cx="76200" cy="409575"/>
    <xdr:sp macro="" textlink="">
      <xdr:nvSpPr>
        <xdr:cNvPr id="1226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30</xdr:row>
      <xdr:rowOff>0</xdr:rowOff>
    </xdr:from>
    <xdr:ext cx="76200" cy="361950"/>
    <xdr:sp macro="" textlink="">
      <xdr:nvSpPr>
        <xdr:cNvPr id="1226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30</xdr:row>
      <xdr:rowOff>0</xdr:rowOff>
    </xdr:from>
    <xdr:ext cx="76200" cy="361950"/>
    <xdr:sp macro="" textlink="">
      <xdr:nvSpPr>
        <xdr:cNvPr id="1226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30</xdr:row>
      <xdr:rowOff>0</xdr:rowOff>
    </xdr:from>
    <xdr:ext cx="76200" cy="409575"/>
    <xdr:sp macro="" textlink="">
      <xdr:nvSpPr>
        <xdr:cNvPr id="1227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30</xdr:row>
      <xdr:rowOff>0</xdr:rowOff>
    </xdr:from>
    <xdr:ext cx="76200" cy="361950"/>
    <xdr:sp macro="" textlink="">
      <xdr:nvSpPr>
        <xdr:cNvPr id="1227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30</xdr:row>
      <xdr:rowOff>0</xdr:rowOff>
    </xdr:from>
    <xdr:ext cx="76200" cy="361950"/>
    <xdr:sp macro="" textlink="">
      <xdr:nvSpPr>
        <xdr:cNvPr id="1227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409575"/>
    <xdr:sp macro="" textlink="">
      <xdr:nvSpPr>
        <xdr:cNvPr id="1227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27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27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409575"/>
    <xdr:sp macro="" textlink="">
      <xdr:nvSpPr>
        <xdr:cNvPr id="1227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27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27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409575"/>
    <xdr:sp macro="" textlink="">
      <xdr:nvSpPr>
        <xdr:cNvPr id="1227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28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28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409575"/>
    <xdr:sp macro="" textlink="">
      <xdr:nvSpPr>
        <xdr:cNvPr id="1228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28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28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409575"/>
    <xdr:sp macro="" textlink="">
      <xdr:nvSpPr>
        <xdr:cNvPr id="1228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28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28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409575"/>
    <xdr:sp macro="" textlink="">
      <xdr:nvSpPr>
        <xdr:cNvPr id="1228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28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29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409575"/>
    <xdr:sp macro="" textlink="">
      <xdr:nvSpPr>
        <xdr:cNvPr id="1229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29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29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409575"/>
    <xdr:sp macro="" textlink="">
      <xdr:nvSpPr>
        <xdr:cNvPr id="1229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29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29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409575"/>
    <xdr:sp macro="" textlink="">
      <xdr:nvSpPr>
        <xdr:cNvPr id="1229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229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229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409575"/>
    <xdr:sp macro="" textlink="">
      <xdr:nvSpPr>
        <xdr:cNvPr id="1230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230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230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409575"/>
    <xdr:sp macro="" textlink="">
      <xdr:nvSpPr>
        <xdr:cNvPr id="1230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230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230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409575"/>
    <xdr:sp macro="" textlink="">
      <xdr:nvSpPr>
        <xdr:cNvPr id="1230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230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230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409575"/>
    <xdr:sp macro="" textlink="">
      <xdr:nvSpPr>
        <xdr:cNvPr id="1230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231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231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409575"/>
    <xdr:sp macro="" textlink="">
      <xdr:nvSpPr>
        <xdr:cNvPr id="1231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231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231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409575"/>
    <xdr:sp macro="" textlink="">
      <xdr:nvSpPr>
        <xdr:cNvPr id="1231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231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231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409575"/>
    <xdr:sp macro="" textlink="">
      <xdr:nvSpPr>
        <xdr:cNvPr id="1231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231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232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409575"/>
    <xdr:sp macro="" textlink="">
      <xdr:nvSpPr>
        <xdr:cNvPr id="1232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232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232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409575"/>
    <xdr:sp macro="" textlink="">
      <xdr:nvSpPr>
        <xdr:cNvPr id="1232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232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232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409575"/>
    <xdr:sp macro="" textlink="">
      <xdr:nvSpPr>
        <xdr:cNvPr id="1232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232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232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409575"/>
    <xdr:sp macro="" textlink="">
      <xdr:nvSpPr>
        <xdr:cNvPr id="1233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233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233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409575"/>
    <xdr:sp macro="" textlink="">
      <xdr:nvSpPr>
        <xdr:cNvPr id="1233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233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233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409575"/>
    <xdr:sp macro="" textlink="">
      <xdr:nvSpPr>
        <xdr:cNvPr id="1233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233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233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409575"/>
    <xdr:sp macro="" textlink="">
      <xdr:nvSpPr>
        <xdr:cNvPr id="1233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234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234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409575"/>
    <xdr:sp macro="" textlink="">
      <xdr:nvSpPr>
        <xdr:cNvPr id="1234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234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234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30</xdr:row>
      <xdr:rowOff>0</xdr:rowOff>
    </xdr:from>
    <xdr:ext cx="76200" cy="409575"/>
    <xdr:sp macro="" textlink="">
      <xdr:nvSpPr>
        <xdr:cNvPr id="1234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30</xdr:row>
      <xdr:rowOff>0</xdr:rowOff>
    </xdr:from>
    <xdr:ext cx="76200" cy="361950"/>
    <xdr:sp macro="" textlink="">
      <xdr:nvSpPr>
        <xdr:cNvPr id="1234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30</xdr:row>
      <xdr:rowOff>0</xdr:rowOff>
    </xdr:from>
    <xdr:ext cx="76200" cy="361950"/>
    <xdr:sp macro="" textlink="">
      <xdr:nvSpPr>
        <xdr:cNvPr id="1234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30</xdr:row>
      <xdr:rowOff>0</xdr:rowOff>
    </xdr:from>
    <xdr:ext cx="76200" cy="409575"/>
    <xdr:sp macro="" textlink="">
      <xdr:nvSpPr>
        <xdr:cNvPr id="1234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30</xdr:row>
      <xdr:rowOff>0</xdr:rowOff>
    </xdr:from>
    <xdr:ext cx="76200" cy="361950"/>
    <xdr:sp macro="" textlink="">
      <xdr:nvSpPr>
        <xdr:cNvPr id="1234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30</xdr:row>
      <xdr:rowOff>0</xdr:rowOff>
    </xdr:from>
    <xdr:ext cx="76200" cy="361950"/>
    <xdr:sp macro="" textlink="">
      <xdr:nvSpPr>
        <xdr:cNvPr id="1235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30</xdr:row>
      <xdr:rowOff>0</xdr:rowOff>
    </xdr:from>
    <xdr:ext cx="76200" cy="409575"/>
    <xdr:sp macro="" textlink="">
      <xdr:nvSpPr>
        <xdr:cNvPr id="1235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30</xdr:row>
      <xdr:rowOff>0</xdr:rowOff>
    </xdr:from>
    <xdr:ext cx="76200" cy="361950"/>
    <xdr:sp macro="" textlink="">
      <xdr:nvSpPr>
        <xdr:cNvPr id="1235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30</xdr:row>
      <xdr:rowOff>0</xdr:rowOff>
    </xdr:from>
    <xdr:ext cx="76200" cy="361950"/>
    <xdr:sp macro="" textlink="">
      <xdr:nvSpPr>
        <xdr:cNvPr id="1235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30</xdr:row>
      <xdr:rowOff>0</xdr:rowOff>
    </xdr:from>
    <xdr:ext cx="76200" cy="409575"/>
    <xdr:sp macro="" textlink="">
      <xdr:nvSpPr>
        <xdr:cNvPr id="1235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30</xdr:row>
      <xdr:rowOff>0</xdr:rowOff>
    </xdr:from>
    <xdr:ext cx="76200" cy="361950"/>
    <xdr:sp macro="" textlink="">
      <xdr:nvSpPr>
        <xdr:cNvPr id="1235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30</xdr:row>
      <xdr:rowOff>0</xdr:rowOff>
    </xdr:from>
    <xdr:ext cx="76200" cy="361950"/>
    <xdr:sp macro="" textlink="">
      <xdr:nvSpPr>
        <xdr:cNvPr id="1235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31</xdr:row>
      <xdr:rowOff>0</xdr:rowOff>
    </xdr:from>
    <xdr:ext cx="76200" cy="409575"/>
    <xdr:sp macro="" textlink="">
      <xdr:nvSpPr>
        <xdr:cNvPr id="1235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31</xdr:row>
      <xdr:rowOff>0</xdr:rowOff>
    </xdr:from>
    <xdr:ext cx="76200" cy="361950"/>
    <xdr:sp macro="" textlink="">
      <xdr:nvSpPr>
        <xdr:cNvPr id="1235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31</xdr:row>
      <xdr:rowOff>0</xdr:rowOff>
    </xdr:from>
    <xdr:ext cx="76200" cy="361950"/>
    <xdr:sp macro="" textlink="">
      <xdr:nvSpPr>
        <xdr:cNvPr id="1235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31</xdr:row>
      <xdr:rowOff>0</xdr:rowOff>
    </xdr:from>
    <xdr:ext cx="76200" cy="409575"/>
    <xdr:sp macro="" textlink="">
      <xdr:nvSpPr>
        <xdr:cNvPr id="1236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31</xdr:row>
      <xdr:rowOff>0</xdr:rowOff>
    </xdr:from>
    <xdr:ext cx="76200" cy="361950"/>
    <xdr:sp macro="" textlink="">
      <xdr:nvSpPr>
        <xdr:cNvPr id="1236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31</xdr:row>
      <xdr:rowOff>0</xdr:rowOff>
    </xdr:from>
    <xdr:ext cx="76200" cy="361950"/>
    <xdr:sp macro="" textlink="">
      <xdr:nvSpPr>
        <xdr:cNvPr id="1236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31</xdr:row>
      <xdr:rowOff>0</xdr:rowOff>
    </xdr:from>
    <xdr:ext cx="76200" cy="409575"/>
    <xdr:sp macro="" textlink="">
      <xdr:nvSpPr>
        <xdr:cNvPr id="1236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31</xdr:row>
      <xdr:rowOff>0</xdr:rowOff>
    </xdr:from>
    <xdr:ext cx="76200" cy="361950"/>
    <xdr:sp macro="" textlink="">
      <xdr:nvSpPr>
        <xdr:cNvPr id="1236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31</xdr:row>
      <xdr:rowOff>0</xdr:rowOff>
    </xdr:from>
    <xdr:ext cx="76200" cy="361950"/>
    <xdr:sp macro="" textlink="">
      <xdr:nvSpPr>
        <xdr:cNvPr id="1236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31</xdr:row>
      <xdr:rowOff>0</xdr:rowOff>
    </xdr:from>
    <xdr:ext cx="76200" cy="409575"/>
    <xdr:sp macro="" textlink="">
      <xdr:nvSpPr>
        <xdr:cNvPr id="1236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31</xdr:row>
      <xdr:rowOff>0</xdr:rowOff>
    </xdr:from>
    <xdr:ext cx="76200" cy="361950"/>
    <xdr:sp macro="" textlink="">
      <xdr:nvSpPr>
        <xdr:cNvPr id="1236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31</xdr:row>
      <xdr:rowOff>0</xdr:rowOff>
    </xdr:from>
    <xdr:ext cx="76200" cy="361950"/>
    <xdr:sp macro="" textlink="">
      <xdr:nvSpPr>
        <xdr:cNvPr id="1236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32</xdr:row>
      <xdr:rowOff>0</xdr:rowOff>
    </xdr:from>
    <xdr:ext cx="76200" cy="409575"/>
    <xdr:sp macro="" textlink="">
      <xdr:nvSpPr>
        <xdr:cNvPr id="1236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32</xdr:row>
      <xdr:rowOff>0</xdr:rowOff>
    </xdr:from>
    <xdr:ext cx="76200" cy="361950"/>
    <xdr:sp macro="" textlink="">
      <xdr:nvSpPr>
        <xdr:cNvPr id="1237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32</xdr:row>
      <xdr:rowOff>0</xdr:rowOff>
    </xdr:from>
    <xdr:ext cx="76200" cy="361950"/>
    <xdr:sp macro="" textlink="">
      <xdr:nvSpPr>
        <xdr:cNvPr id="1237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32</xdr:row>
      <xdr:rowOff>0</xdr:rowOff>
    </xdr:from>
    <xdr:ext cx="76200" cy="409575"/>
    <xdr:sp macro="" textlink="">
      <xdr:nvSpPr>
        <xdr:cNvPr id="1237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32</xdr:row>
      <xdr:rowOff>0</xdr:rowOff>
    </xdr:from>
    <xdr:ext cx="76200" cy="361950"/>
    <xdr:sp macro="" textlink="">
      <xdr:nvSpPr>
        <xdr:cNvPr id="1237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32</xdr:row>
      <xdr:rowOff>0</xdr:rowOff>
    </xdr:from>
    <xdr:ext cx="76200" cy="361950"/>
    <xdr:sp macro="" textlink="">
      <xdr:nvSpPr>
        <xdr:cNvPr id="1237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32</xdr:row>
      <xdr:rowOff>0</xdr:rowOff>
    </xdr:from>
    <xdr:ext cx="76200" cy="409575"/>
    <xdr:sp macro="" textlink="">
      <xdr:nvSpPr>
        <xdr:cNvPr id="1237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32</xdr:row>
      <xdr:rowOff>0</xdr:rowOff>
    </xdr:from>
    <xdr:ext cx="76200" cy="361950"/>
    <xdr:sp macro="" textlink="">
      <xdr:nvSpPr>
        <xdr:cNvPr id="1237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32</xdr:row>
      <xdr:rowOff>0</xdr:rowOff>
    </xdr:from>
    <xdr:ext cx="76200" cy="361950"/>
    <xdr:sp macro="" textlink="">
      <xdr:nvSpPr>
        <xdr:cNvPr id="1237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32</xdr:row>
      <xdr:rowOff>0</xdr:rowOff>
    </xdr:from>
    <xdr:ext cx="76200" cy="409575"/>
    <xdr:sp macro="" textlink="">
      <xdr:nvSpPr>
        <xdr:cNvPr id="1237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32</xdr:row>
      <xdr:rowOff>0</xdr:rowOff>
    </xdr:from>
    <xdr:ext cx="76200" cy="361950"/>
    <xdr:sp macro="" textlink="">
      <xdr:nvSpPr>
        <xdr:cNvPr id="1237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32</xdr:row>
      <xdr:rowOff>0</xdr:rowOff>
    </xdr:from>
    <xdr:ext cx="76200" cy="361950"/>
    <xdr:sp macro="" textlink="">
      <xdr:nvSpPr>
        <xdr:cNvPr id="1238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33</xdr:row>
      <xdr:rowOff>0</xdr:rowOff>
    </xdr:from>
    <xdr:ext cx="76200" cy="409575"/>
    <xdr:sp macro="" textlink="">
      <xdr:nvSpPr>
        <xdr:cNvPr id="1238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33</xdr:row>
      <xdr:rowOff>0</xdr:rowOff>
    </xdr:from>
    <xdr:ext cx="76200" cy="361950"/>
    <xdr:sp macro="" textlink="">
      <xdr:nvSpPr>
        <xdr:cNvPr id="1238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33</xdr:row>
      <xdr:rowOff>0</xdr:rowOff>
    </xdr:from>
    <xdr:ext cx="76200" cy="361950"/>
    <xdr:sp macro="" textlink="">
      <xdr:nvSpPr>
        <xdr:cNvPr id="1238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33</xdr:row>
      <xdr:rowOff>0</xdr:rowOff>
    </xdr:from>
    <xdr:ext cx="76200" cy="409575"/>
    <xdr:sp macro="" textlink="">
      <xdr:nvSpPr>
        <xdr:cNvPr id="1238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33</xdr:row>
      <xdr:rowOff>0</xdr:rowOff>
    </xdr:from>
    <xdr:ext cx="76200" cy="361950"/>
    <xdr:sp macro="" textlink="">
      <xdr:nvSpPr>
        <xdr:cNvPr id="1238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33</xdr:row>
      <xdr:rowOff>0</xdr:rowOff>
    </xdr:from>
    <xdr:ext cx="76200" cy="361950"/>
    <xdr:sp macro="" textlink="">
      <xdr:nvSpPr>
        <xdr:cNvPr id="1238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33</xdr:row>
      <xdr:rowOff>0</xdr:rowOff>
    </xdr:from>
    <xdr:ext cx="76200" cy="409575"/>
    <xdr:sp macro="" textlink="">
      <xdr:nvSpPr>
        <xdr:cNvPr id="1238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33</xdr:row>
      <xdr:rowOff>0</xdr:rowOff>
    </xdr:from>
    <xdr:ext cx="76200" cy="361950"/>
    <xdr:sp macro="" textlink="">
      <xdr:nvSpPr>
        <xdr:cNvPr id="1238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33</xdr:row>
      <xdr:rowOff>0</xdr:rowOff>
    </xdr:from>
    <xdr:ext cx="76200" cy="361950"/>
    <xdr:sp macro="" textlink="">
      <xdr:nvSpPr>
        <xdr:cNvPr id="1238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33</xdr:row>
      <xdr:rowOff>0</xdr:rowOff>
    </xdr:from>
    <xdr:ext cx="76200" cy="409575"/>
    <xdr:sp macro="" textlink="">
      <xdr:nvSpPr>
        <xdr:cNvPr id="1239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33</xdr:row>
      <xdr:rowOff>0</xdr:rowOff>
    </xdr:from>
    <xdr:ext cx="76200" cy="361950"/>
    <xdr:sp macro="" textlink="">
      <xdr:nvSpPr>
        <xdr:cNvPr id="1239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33</xdr:row>
      <xdr:rowOff>0</xdr:rowOff>
    </xdr:from>
    <xdr:ext cx="76200" cy="361950"/>
    <xdr:sp macro="" textlink="">
      <xdr:nvSpPr>
        <xdr:cNvPr id="1239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34</xdr:row>
      <xdr:rowOff>0</xdr:rowOff>
    </xdr:from>
    <xdr:ext cx="76200" cy="409575"/>
    <xdr:sp macro="" textlink="">
      <xdr:nvSpPr>
        <xdr:cNvPr id="1239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34</xdr:row>
      <xdr:rowOff>0</xdr:rowOff>
    </xdr:from>
    <xdr:ext cx="76200" cy="361950"/>
    <xdr:sp macro="" textlink="">
      <xdr:nvSpPr>
        <xdr:cNvPr id="1239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34</xdr:row>
      <xdr:rowOff>0</xdr:rowOff>
    </xdr:from>
    <xdr:ext cx="76200" cy="361950"/>
    <xdr:sp macro="" textlink="">
      <xdr:nvSpPr>
        <xdr:cNvPr id="1239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34</xdr:row>
      <xdr:rowOff>0</xdr:rowOff>
    </xdr:from>
    <xdr:ext cx="76200" cy="409575"/>
    <xdr:sp macro="" textlink="">
      <xdr:nvSpPr>
        <xdr:cNvPr id="1239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34</xdr:row>
      <xdr:rowOff>0</xdr:rowOff>
    </xdr:from>
    <xdr:ext cx="76200" cy="361950"/>
    <xdr:sp macro="" textlink="">
      <xdr:nvSpPr>
        <xdr:cNvPr id="1239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34</xdr:row>
      <xdr:rowOff>0</xdr:rowOff>
    </xdr:from>
    <xdr:ext cx="76200" cy="361950"/>
    <xdr:sp macro="" textlink="">
      <xdr:nvSpPr>
        <xdr:cNvPr id="1239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34</xdr:row>
      <xdr:rowOff>0</xdr:rowOff>
    </xdr:from>
    <xdr:ext cx="76200" cy="409575"/>
    <xdr:sp macro="" textlink="">
      <xdr:nvSpPr>
        <xdr:cNvPr id="1239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34</xdr:row>
      <xdr:rowOff>0</xdr:rowOff>
    </xdr:from>
    <xdr:ext cx="76200" cy="361950"/>
    <xdr:sp macro="" textlink="">
      <xdr:nvSpPr>
        <xdr:cNvPr id="1240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34</xdr:row>
      <xdr:rowOff>0</xdr:rowOff>
    </xdr:from>
    <xdr:ext cx="76200" cy="361950"/>
    <xdr:sp macro="" textlink="">
      <xdr:nvSpPr>
        <xdr:cNvPr id="1240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34</xdr:row>
      <xdr:rowOff>0</xdr:rowOff>
    </xdr:from>
    <xdr:ext cx="76200" cy="409575"/>
    <xdr:sp macro="" textlink="">
      <xdr:nvSpPr>
        <xdr:cNvPr id="1240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34</xdr:row>
      <xdr:rowOff>0</xdr:rowOff>
    </xdr:from>
    <xdr:ext cx="76200" cy="361950"/>
    <xdr:sp macro="" textlink="">
      <xdr:nvSpPr>
        <xdr:cNvPr id="1240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34</xdr:row>
      <xdr:rowOff>0</xdr:rowOff>
    </xdr:from>
    <xdr:ext cx="76200" cy="361950"/>
    <xdr:sp macro="" textlink="">
      <xdr:nvSpPr>
        <xdr:cNvPr id="1240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409575"/>
    <xdr:sp macro="" textlink="">
      <xdr:nvSpPr>
        <xdr:cNvPr id="1240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1240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1240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409575"/>
    <xdr:sp macro="" textlink="">
      <xdr:nvSpPr>
        <xdr:cNvPr id="1240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1240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1241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409575"/>
    <xdr:sp macro="" textlink="">
      <xdr:nvSpPr>
        <xdr:cNvPr id="1241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1241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1241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409575"/>
    <xdr:sp macro="" textlink="">
      <xdr:nvSpPr>
        <xdr:cNvPr id="1241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1241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1241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409575"/>
    <xdr:sp macro="" textlink="">
      <xdr:nvSpPr>
        <xdr:cNvPr id="1241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1241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1241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409575"/>
    <xdr:sp macro="" textlink="">
      <xdr:nvSpPr>
        <xdr:cNvPr id="1242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1242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1242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409575"/>
    <xdr:sp macro="" textlink="">
      <xdr:nvSpPr>
        <xdr:cNvPr id="1242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1242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1242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409575"/>
    <xdr:sp macro="" textlink="">
      <xdr:nvSpPr>
        <xdr:cNvPr id="1242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1242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1242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409575"/>
    <xdr:sp macro="" textlink="">
      <xdr:nvSpPr>
        <xdr:cNvPr id="1242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1243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1243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409575"/>
    <xdr:sp macro="" textlink="">
      <xdr:nvSpPr>
        <xdr:cNvPr id="1243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1243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1243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409575"/>
    <xdr:sp macro="" textlink="">
      <xdr:nvSpPr>
        <xdr:cNvPr id="1243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1243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1243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409575"/>
    <xdr:sp macro="" textlink="">
      <xdr:nvSpPr>
        <xdr:cNvPr id="1243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1243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1244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409575"/>
    <xdr:sp macro="" textlink="">
      <xdr:nvSpPr>
        <xdr:cNvPr id="1244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244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244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409575"/>
    <xdr:sp macro="" textlink="">
      <xdr:nvSpPr>
        <xdr:cNvPr id="1244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244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244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409575"/>
    <xdr:sp macro="" textlink="">
      <xdr:nvSpPr>
        <xdr:cNvPr id="1244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244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244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409575"/>
    <xdr:sp macro="" textlink="">
      <xdr:nvSpPr>
        <xdr:cNvPr id="1245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245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245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409575"/>
    <xdr:sp macro="" textlink="">
      <xdr:nvSpPr>
        <xdr:cNvPr id="12453"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245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245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409575"/>
    <xdr:sp macro="" textlink="">
      <xdr:nvSpPr>
        <xdr:cNvPr id="12456"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245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245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409575"/>
    <xdr:sp macro="" textlink="">
      <xdr:nvSpPr>
        <xdr:cNvPr id="12459"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246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246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409575"/>
    <xdr:sp macro="" textlink="">
      <xdr:nvSpPr>
        <xdr:cNvPr id="12462"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246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246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409575"/>
    <xdr:sp macro="" textlink="">
      <xdr:nvSpPr>
        <xdr:cNvPr id="1246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246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246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409575"/>
    <xdr:sp macro="" textlink="">
      <xdr:nvSpPr>
        <xdr:cNvPr id="1246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246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247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409575"/>
    <xdr:sp macro="" textlink="">
      <xdr:nvSpPr>
        <xdr:cNvPr id="1247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247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247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409575"/>
    <xdr:sp macro="" textlink="">
      <xdr:nvSpPr>
        <xdr:cNvPr id="1247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247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247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2477"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247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247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2480"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248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248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2483"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248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248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2486"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248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248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248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249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249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249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249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249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249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249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249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249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249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250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2501"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250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250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2504"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250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250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2507"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250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250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2510"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251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251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251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251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251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251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251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251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251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252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252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252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252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252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2525"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252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252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2528"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252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253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2531"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253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253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2534"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253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253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253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253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253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254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254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254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254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254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254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254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254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254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2549"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255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255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2552"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255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255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2555"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255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255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2558"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255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256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14</xdr:col>
      <xdr:colOff>0</xdr:colOff>
      <xdr:row>31</xdr:row>
      <xdr:rowOff>0</xdr:rowOff>
    </xdr:from>
    <xdr:ext cx="76200" cy="409575"/>
    <xdr:sp macro="" textlink="">
      <xdr:nvSpPr>
        <xdr:cNvPr id="12561"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31</xdr:row>
      <xdr:rowOff>0</xdr:rowOff>
    </xdr:from>
    <xdr:ext cx="76200" cy="361950"/>
    <xdr:sp macro="" textlink="">
      <xdr:nvSpPr>
        <xdr:cNvPr id="12562"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31</xdr:row>
      <xdr:rowOff>0</xdr:rowOff>
    </xdr:from>
    <xdr:ext cx="76200" cy="361950"/>
    <xdr:sp macro="" textlink="">
      <xdr:nvSpPr>
        <xdr:cNvPr id="12563"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31</xdr:row>
      <xdr:rowOff>0</xdr:rowOff>
    </xdr:from>
    <xdr:ext cx="76200" cy="409575"/>
    <xdr:sp macro="" textlink="">
      <xdr:nvSpPr>
        <xdr:cNvPr id="12564"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31</xdr:row>
      <xdr:rowOff>0</xdr:rowOff>
    </xdr:from>
    <xdr:ext cx="76200" cy="361950"/>
    <xdr:sp macro="" textlink="">
      <xdr:nvSpPr>
        <xdr:cNvPr id="12565"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31</xdr:row>
      <xdr:rowOff>0</xdr:rowOff>
    </xdr:from>
    <xdr:ext cx="76200" cy="361950"/>
    <xdr:sp macro="" textlink="">
      <xdr:nvSpPr>
        <xdr:cNvPr id="12566"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31</xdr:row>
      <xdr:rowOff>0</xdr:rowOff>
    </xdr:from>
    <xdr:ext cx="76200" cy="409575"/>
    <xdr:sp macro="" textlink="">
      <xdr:nvSpPr>
        <xdr:cNvPr id="12567"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31</xdr:row>
      <xdr:rowOff>0</xdr:rowOff>
    </xdr:from>
    <xdr:ext cx="76200" cy="361950"/>
    <xdr:sp macro="" textlink="">
      <xdr:nvSpPr>
        <xdr:cNvPr id="12568"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31</xdr:row>
      <xdr:rowOff>0</xdr:rowOff>
    </xdr:from>
    <xdr:ext cx="76200" cy="361950"/>
    <xdr:sp macro="" textlink="">
      <xdr:nvSpPr>
        <xdr:cNvPr id="12569"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31</xdr:row>
      <xdr:rowOff>0</xdr:rowOff>
    </xdr:from>
    <xdr:ext cx="76200" cy="409575"/>
    <xdr:sp macro="" textlink="">
      <xdr:nvSpPr>
        <xdr:cNvPr id="12570"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31</xdr:row>
      <xdr:rowOff>0</xdr:rowOff>
    </xdr:from>
    <xdr:ext cx="76200" cy="361950"/>
    <xdr:sp macro="" textlink="">
      <xdr:nvSpPr>
        <xdr:cNvPr id="12571"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31</xdr:row>
      <xdr:rowOff>0</xdr:rowOff>
    </xdr:from>
    <xdr:ext cx="76200" cy="361950"/>
    <xdr:sp macro="" textlink="">
      <xdr:nvSpPr>
        <xdr:cNvPr id="12572"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31</xdr:row>
      <xdr:rowOff>0</xdr:rowOff>
    </xdr:from>
    <xdr:ext cx="76200" cy="409575"/>
    <xdr:sp macro="" textlink="">
      <xdr:nvSpPr>
        <xdr:cNvPr id="12573"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31</xdr:row>
      <xdr:rowOff>0</xdr:rowOff>
    </xdr:from>
    <xdr:ext cx="76200" cy="361950"/>
    <xdr:sp macro="" textlink="">
      <xdr:nvSpPr>
        <xdr:cNvPr id="12574"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31</xdr:row>
      <xdr:rowOff>0</xdr:rowOff>
    </xdr:from>
    <xdr:ext cx="76200" cy="361950"/>
    <xdr:sp macro="" textlink="">
      <xdr:nvSpPr>
        <xdr:cNvPr id="12575"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31</xdr:row>
      <xdr:rowOff>0</xdr:rowOff>
    </xdr:from>
    <xdr:ext cx="76200" cy="409575"/>
    <xdr:sp macro="" textlink="">
      <xdr:nvSpPr>
        <xdr:cNvPr id="12576"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31</xdr:row>
      <xdr:rowOff>0</xdr:rowOff>
    </xdr:from>
    <xdr:ext cx="76200" cy="361950"/>
    <xdr:sp macro="" textlink="">
      <xdr:nvSpPr>
        <xdr:cNvPr id="12577"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31</xdr:row>
      <xdr:rowOff>0</xdr:rowOff>
    </xdr:from>
    <xdr:ext cx="76200" cy="361950"/>
    <xdr:sp macro="" textlink="">
      <xdr:nvSpPr>
        <xdr:cNvPr id="12578"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31</xdr:row>
      <xdr:rowOff>0</xdr:rowOff>
    </xdr:from>
    <xdr:ext cx="76200" cy="409575"/>
    <xdr:sp macro="" textlink="">
      <xdr:nvSpPr>
        <xdr:cNvPr id="12579"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31</xdr:row>
      <xdr:rowOff>0</xdr:rowOff>
    </xdr:from>
    <xdr:ext cx="76200" cy="361950"/>
    <xdr:sp macro="" textlink="">
      <xdr:nvSpPr>
        <xdr:cNvPr id="12580"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31</xdr:row>
      <xdr:rowOff>0</xdr:rowOff>
    </xdr:from>
    <xdr:ext cx="76200" cy="361950"/>
    <xdr:sp macro="" textlink="">
      <xdr:nvSpPr>
        <xdr:cNvPr id="12581"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31</xdr:row>
      <xdr:rowOff>0</xdr:rowOff>
    </xdr:from>
    <xdr:ext cx="76200" cy="409575"/>
    <xdr:sp macro="" textlink="">
      <xdr:nvSpPr>
        <xdr:cNvPr id="12582"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31</xdr:row>
      <xdr:rowOff>0</xdr:rowOff>
    </xdr:from>
    <xdr:ext cx="76200" cy="361950"/>
    <xdr:sp macro="" textlink="">
      <xdr:nvSpPr>
        <xdr:cNvPr id="12583"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31</xdr:row>
      <xdr:rowOff>0</xdr:rowOff>
    </xdr:from>
    <xdr:ext cx="76200" cy="361950"/>
    <xdr:sp macro="" textlink="">
      <xdr:nvSpPr>
        <xdr:cNvPr id="12584"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409575"/>
    <xdr:sp macro="" textlink="">
      <xdr:nvSpPr>
        <xdr:cNvPr id="12585"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258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2587"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409575"/>
    <xdr:sp macro="" textlink="">
      <xdr:nvSpPr>
        <xdr:cNvPr id="12588"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2589"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2590"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409575"/>
    <xdr:sp macro="" textlink="">
      <xdr:nvSpPr>
        <xdr:cNvPr id="12591"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259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259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409575"/>
    <xdr:sp macro="" textlink="">
      <xdr:nvSpPr>
        <xdr:cNvPr id="12594"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259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259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409575"/>
    <xdr:sp macro="" textlink="">
      <xdr:nvSpPr>
        <xdr:cNvPr id="12597"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2598"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2599"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409575"/>
    <xdr:sp macro="" textlink="">
      <xdr:nvSpPr>
        <xdr:cNvPr id="12600"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2601"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2602"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409575"/>
    <xdr:sp macro="" textlink="">
      <xdr:nvSpPr>
        <xdr:cNvPr id="12603"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2604"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2605"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409575"/>
    <xdr:sp macro="" textlink="">
      <xdr:nvSpPr>
        <xdr:cNvPr id="12606"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2607"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2608"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409575"/>
    <xdr:sp macro="" textlink="">
      <xdr:nvSpPr>
        <xdr:cNvPr id="12609"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2610"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2611"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409575"/>
    <xdr:sp macro="" textlink="">
      <xdr:nvSpPr>
        <xdr:cNvPr id="12612"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2613"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2614"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409575"/>
    <xdr:sp macro="" textlink="">
      <xdr:nvSpPr>
        <xdr:cNvPr id="12615"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2616"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2617"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409575"/>
    <xdr:sp macro="" textlink="">
      <xdr:nvSpPr>
        <xdr:cNvPr id="12618"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2619"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2620"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409575"/>
    <xdr:sp macro="" textlink="">
      <xdr:nvSpPr>
        <xdr:cNvPr id="12621"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62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62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409575"/>
    <xdr:sp macro="" textlink="">
      <xdr:nvSpPr>
        <xdr:cNvPr id="12624"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62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62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409575"/>
    <xdr:sp macro="" textlink="">
      <xdr:nvSpPr>
        <xdr:cNvPr id="12627"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628"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629"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409575"/>
    <xdr:sp macro="" textlink="">
      <xdr:nvSpPr>
        <xdr:cNvPr id="12630"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631"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63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409575"/>
    <xdr:sp macro="" textlink="">
      <xdr:nvSpPr>
        <xdr:cNvPr id="12633"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634"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63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409575"/>
    <xdr:sp macro="" textlink="">
      <xdr:nvSpPr>
        <xdr:cNvPr id="12636"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637"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638"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409575"/>
    <xdr:sp macro="" textlink="">
      <xdr:nvSpPr>
        <xdr:cNvPr id="12639"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640"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641"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409575"/>
    <xdr:sp macro="" textlink="">
      <xdr:nvSpPr>
        <xdr:cNvPr id="12642"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64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644"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409575"/>
    <xdr:sp macro="" textlink="">
      <xdr:nvSpPr>
        <xdr:cNvPr id="12645"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64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647"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409575"/>
    <xdr:sp macro="" textlink="">
      <xdr:nvSpPr>
        <xdr:cNvPr id="12648"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649"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650"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409575"/>
    <xdr:sp macro="" textlink="">
      <xdr:nvSpPr>
        <xdr:cNvPr id="12651"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65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65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409575"/>
    <xdr:sp macro="" textlink="">
      <xdr:nvSpPr>
        <xdr:cNvPr id="12654"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65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65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409575"/>
    <xdr:sp macro="" textlink="">
      <xdr:nvSpPr>
        <xdr:cNvPr id="12657"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658"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659"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409575"/>
    <xdr:sp macro="" textlink="">
      <xdr:nvSpPr>
        <xdr:cNvPr id="12660"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661"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662"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409575"/>
    <xdr:sp macro="" textlink="">
      <xdr:nvSpPr>
        <xdr:cNvPr id="12663"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664"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665"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409575"/>
    <xdr:sp macro="" textlink="">
      <xdr:nvSpPr>
        <xdr:cNvPr id="12666"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667"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668"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409575"/>
    <xdr:sp macro="" textlink="">
      <xdr:nvSpPr>
        <xdr:cNvPr id="12669"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670"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671"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409575"/>
    <xdr:sp macro="" textlink="">
      <xdr:nvSpPr>
        <xdr:cNvPr id="12672"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673"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674"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409575"/>
    <xdr:sp macro="" textlink="">
      <xdr:nvSpPr>
        <xdr:cNvPr id="12675"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676"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677"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409575"/>
    <xdr:sp macro="" textlink="">
      <xdr:nvSpPr>
        <xdr:cNvPr id="12678"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679"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680"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409575"/>
    <xdr:sp macro="" textlink="">
      <xdr:nvSpPr>
        <xdr:cNvPr id="12681"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68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68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409575"/>
    <xdr:sp macro="" textlink="">
      <xdr:nvSpPr>
        <xdr:cNvPr id="12684"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68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68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409575"/>
    <xdr:sp macro="" textlink="">
      <xdr:nvSpPr>
        <xdr:cNvPr id="12687"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688"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689"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409575"/>
    <xdr:sp macro="" textlink="">
      <xdr:nvSpPr>
        <xdr:cNvPr id="12690"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691"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69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409575"/>
    <xdr:sp macro="" textlink="">
      <xdr:nvSpPr>
        <xdr:cNvPr id="12693"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694"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69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409575"/>
    <xdr:sp macro="" textlink="">
      <xdr:nvSpPr>
        <xdr:cNvPr id="12696"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697"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698"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409575"/>
    <xdr:sp macro="" textlink="">
      <xdr:nvSpPr>
        <xdr:cNvPr id="12699"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700"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701"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409575"/>
    <xdr:sp macro="" textlink="">
      <xdr:nvSpPr>
        <xdr:cNvPr id="12702"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70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704"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409575"/>
    <xdr:sp macro="" textlink="">
      <xdr:nvSpPr>
        <xdr:cNvPr id="12705"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70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707"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409575"/>
    <xdr:sp macro="" textlink="">
      <xdr:nvSpPr>
        <xdr:cNvPr id="12708"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709"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710"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409575"/>
    <xdr:sp macro="" textlink="">
      <xdr:nvSpPr>
        <xdr:cNvPr id="12711"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71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71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409575"/>
    <xdr:sp macro="" textlink="">
      <xdr:nvSpPr>
        <xdr:cNvPr id="12714"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71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71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409575"/>
    <xdr:sp macro="" textlink="">
      <xdr:nvSpPr>
        <xdr:cNvPr id="12717"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718"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719"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409575"/>
    <xdr:sp macro="" textlink="">
      <xdr:nvSpPr>
        <xdr:cNvPr id="12720"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721"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722"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409575"/>
    <xdr:sp macro="" textlink="">
      <xdr:nvSpPr>
        <xdr:cNvPr id="12723"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724"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725"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409575"/>
    <xdr:sp macro="" textlink="">
      <xdr:nvSpPr>
        <xdr:cNvPr id="12726"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727"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728"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409575"/>
    <xdr:sp macro="" textlink="">
      <xdr:nvSpPr>
        <xdr:cNvPr id="12729"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730"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731"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409575"/>
    <xdr:sp macro="" textlink="">
      <xdr:nvSpPr>
        <xdr:cNvPr id="12732"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733"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734"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409575"/>
    <xdr:sp macro="" textlink="">
      <xdr:nvSpPr>
        <xdr:cNvPr id="12735"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736"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737"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409575"/>
    <xdr:sp macro="" textlink="">
      <xdr:nvSpPr>
        <xdr:cNvPr id="12738"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739"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740"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409575"/>
    <xdr:sp macro="" textlink="">
      <xdr:nvSpPr>
        <xdr:cNvPr id="12741"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4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4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409575"/>
    <xdr:sp macro="" textlink="">
      <xdr:nvSpPr>
        <xdr:cNvPr id="12744"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4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4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409575"/>
    <xdr:sp macro="" textlink="">
      <xdr:nvSpPr>
        <xdr:cNvPr id="12747"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48"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49"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409575"/>
    <xdr:sp macro="" textlink="">
      <xdr:nvSpPr>
        <xdr:cNvPr id="12750"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51"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5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409575"/>
    <xdr:sp macro="" textlink="">
      <xdr:nvSpPr>
        <xdr:cNvPr id="12753"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54"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5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409575"/>
    <xdr:sp macro="" textlink="">
      <xdr:nvSpPr>
        <xdr:cNvPr id="12756"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57"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58"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409575"/>
    <xdr:sp macro="" textlink="">
      <xdr:nvSpPr>
        <xdr:cNvPr id="12759"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60"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61"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409575"/>
    <xdr:sp macro="" textlink="">
      <xdr:nvSpPr>
        <xdr:cNvPr id="12762"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6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64"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409575"/>
    <xdr:sp macro="" textlink="">
      <xdr:nvSpPr>
        <xdr:cNvPr id="12765"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6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67"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409575"/>
    <xdr:sp macro="" textlink="">
      <xdr:nvSpPr>
        <xdr:cNvPr id="12768"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69"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70"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409575"/>
    <xdr:sp macro="" textlink="">
      <xdr:nvSpPr>
        <xdr:cNvPr id="12771"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7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7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409575"/>
    <xdr:sp macro="" textlink="">
      <xdr:nvSpPr>
        <xdr:cNvPr id="12774"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7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7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409575"/>
    <xdr:sp macro="" textlink="">
      <xdr:nvSpPr>
        <xdr:cNvPr id="12777"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78"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79"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409575"/>
    <xdr:sp macro="" textlink="">
      <xdr:nvSpPr>
        <xdr:cNvPr id="12780"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81"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82"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409575"/>
    <xdr:sp macro="" textlink="">
      <xdr:nvSpPr>
        <xdr:cNvPr id="12783"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84"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85"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409575"/>
    <xdr:sp macro="" textlink="">
      <xdr:nvSpPr>
        <xdr:cNvPr id="12786"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87"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88"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409575"/>
    <xdr:sp macro="" textlink="">
      <xdr:nvSpPr>
        <xdr:cNvPr id="12789"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90"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91"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409575"/>
    <xdr:sp macro="" textlink="">
      <xdr:nvSpPr>
        <xdr:cNvPr id="12792"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93"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94"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409575"/>
    <xdr:sp macro="" textlink="">
      <xdr:nvSpPr>
        <xdr:cNvPr id="12795"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96"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97"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409575"/>
    <xdr:sp macro="" textlink="">
      <xdr:nvSpPr>
        <xdr:cNvPr id="12798"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99"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800"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409575"/>
    <xdr:sp macro="" textlink="">
      <xdr:nvSpPr>
        <xdr:cNvPr id="12801"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80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80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409575"/>
    <xdr:sp macro="" textlink="">
      <xdr:nvSpPr>
        <xdr:cNvPr id="12804"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80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80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409575"/>
    <xdr:sp macro="" textlink="">
      <xdr:nvSpPr>
        <xdr:cNvPr id="12807"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808"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809"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409575"/>
    <xdr:sp macro="" textlink="">
      <xdr:nvSpPr>
        <xdr:cNvPr id="12810"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811"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81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409575"/>
    <xdr:sp macro="" textlink="">
      <xdr:nvSpPr>
        <xdr:cNvPr id="12813"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814"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81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409575"/>
    <xdr:sp macro="" textlink="">
      <xdr:nvSpPr>
        <xdr:cNvPr id="12816"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817"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818"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409575"/>
    <xdr:sp macro="" textlink="">
      <xdr:nvSpPr>
        <xdr:cNvPr id="12819"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820"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821"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409575"/>
    <xdr:sp macro="" textlink="">
      <xdr:nvSpPr>
        <xdr:cNvPr id="12822"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82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824"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409575"/>
    <xdr:sp macro="" textlink="">
      <xdr:nvSpPr>
        <xdr:cNvPr id="12825"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82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827"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409575"/>
    <xdr:sp macro="" textlink="">
      <xdr:nvSpPr>
        <xdr:cNvPr id="12828"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829"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830"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409575"/>
    <xdr:sp macro="" textlink="">
      <xdr:nvSpPr>
        <xdr:cNvPr id="12831"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83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83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409575"/>
    <xdr:sp macro="" textlink="">
      <xdr:nvSpPr>
        <xdr:cNvPr id="12834"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83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83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409575"/>
    <xdr:sp macro="" textlink="">
      <xdr:nvSpPr>
        <xdr:cNvPr id="12837"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838"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839"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409575"/>
    <xdr:sp macro="" textlink="">
      <xdr:nvSpPr>
        <xdr:cNvPr id="12840"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841"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842"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409575"/>
    <xdr:sp macro="" textlink="">
      <xdr:nvSpPr>
        <xdr:cNvPr id="12843"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844"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845"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409575"/>
    <xdr:sp macro="" textlink="">
      <xdr:nvSpPr>
        <xdr:cNvPr id="12846"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847"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848"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409575"/>
    <xdr:sp macro="" textlink="">
      <xdr:nvSpPr>
        <xdr:cNvPr id="12849"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850"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851"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409575"/>
    <xdr:sp macro="" textlink="">
      <xdr:nvSpPr>
        <xdr:cNvPr id="12852"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853"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854"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409575"/>
    <xdr:sp macro="" textlink="">
      <xdr:nvSpPr>
        <xdr:cNvPr id="12855"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856"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857"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409575"/>
    <xdr:sp macro="" textlink="">
      <xdr:nvSpPr>
        <xdr:cNvPr id="12858"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859"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860"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409575"/>
    <xdr:sp macro="" textlink="">
      <xdr:nvSpPr>
        <xdr:cNvPr id="12861"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6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6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409575"/>
    <xdr:sp macro="" textlink="">
      <xdr:nvSpPr>
        <xdr:cNvPr id="12864"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6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6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409575"/>
    <xdr:sp macro="" textlink="">
      <xdr:nvSpPr>
        <xdr:cNvPr id="12867"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68"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69"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409575"/>
    <xdr:sp macro="" textlink="">
      <xdr:nvSpPr>
        <xdr:cNvPr id="12870"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71"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7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409575"/>
    <xdr:sp macro="" textlink="">
      <xdr:nvSpPr>
        <xdr:cNvPr id="12873"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74"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7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409575"/>
    <xdr:sp macro="" textlink="">
      <xdr:nvSpPr>
        <xdr:cNvPr id="12876"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77"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78"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409575"/>
    <xdr:sp macro="" textlink="">
      <xdr:nvSpPr>
        <xdr:cNvPr id="12879"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80"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81"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409575"/>
    <xdr:sp macro="" textlink="">
      <xdr:nvSpPr>
        <xdr:cNvPr id="12882"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8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84"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409575"/>
    <xdr:sp macro="" textlink="">
      <xdr:nvSpPr>
        <xdr:cNvPr id="12885"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8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87"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409575"/>
    <xdr:sp macro="" textlink="">
      <xdr:nvSpPr>
        <xdr:cNvPr id="12888"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89"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90"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409575"/>
    <xdr:sp macro="" textlink="">
      <xdr:nvSpPr>
        <xdr:cNvPr id="12891"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9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9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409575"/>
    <xdr:sp macro="" textlink="">
      <xdr:nvSpPr>
        <xdr:cNvPr id="12894"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9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9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30</xdr:row>
      <xdr:rowOff>0</xdr:rowOff>
    </xdr:from>
    <xdr:ext cx="76200" cy="409575"/>
    <xdr:sp macro="" textlink="">
      <xdr:nvSpPr>
        <xdr:cNvPr id="12897"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30</xdr:row>
      <xdr:rowOff>0</xdr:rowOff>
    </xdr:from>
    <xdr:ext cx="76200" cy="361950"/>
    <xdr:sp macro="" textlink="">
      <xdr:nvSpPr>
        <xdr:cNvPr id="12898"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30</xdr:row>
      <xdr:rowOff>0</xdr:rowOff>
    </xdr:from>
    <xdr:ext cx="76200" cy="361950"/>
    <xdr:sp macro="" textlink="">
      <xdr:nvSpPr>
        <xdr:cNvPr id="12899"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30</xdr:row>
      <xdr:rowOff>0</xdr:rowOff>
    </xdr:from>
    <xdr:ext cx="76200" cy="409575"/>
    <xdr:sp macro="" textlink="">
      <xdr:nvSpPr>
        <xdr:cNvPr id="12900"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30</xdr:row>
      <xdr:rowOff>0</xdr:rowOff>
    </xdr:from>
    <xdr:ext cx="76200" cy="361950"/>
    <xdr:sp macro="" textlink="">
      <xdr:nvSpPr>
        <xdr:cNvPr id="12901"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30</xdr:row>
      <xdr:rowOff>0</xdr:rowOff>
    </xdr:from>
    <xdr:ext cx="76200" cy="361950"/>
    <xdr:sp macro="" textlink="">
      <xdr:nvSpPr>
        <xdr:cNvPr id="12902"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30</xdr:row>
      <xdr:rowOff>0</xdr:rowOff>
    </xdr:from>
    <xdr:ext cx="76200" cy="409575"/>
    <xdr:sp macro="" textlink="">
      <xdr:nvSpPr>
        <xdr:cNvPr id="12903"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30</xdr:row>
      <xdr:rowOff>0</xdr:rowOff>
    </xdr:from>
    <xdr:ext cx="76200" cy="361950"/>
    <xdr:sp macro="" textlink="">
      <xdr:nvSpPr>
        <xdr:cNvPr id="12904"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30</xdr:row>
      <xdr:rowOff>0</xdr:rowOff>
    </xdr:from>
    <xdr:ext cx="76200" cy="361950"/>
    <xdr:sp macro="" textlink="">
      <xdr:nvSpPr>
        <xdr:cNvPr id="12905"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30</xdr:row>
      <xdr:rowOff>0</xdr:rowOff>
    </xdr:from>
    <xdr:ext cx="76200" cy="409575"/>
    <xdr:sp macro="" textlink="">
      <xdr:nvSpPr>
        <xdr:cNvPr id="12906"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30</xdr:row>
      <xdr:rowOff>0</xdr:rowOff>
    </xdr:from>
    <xdr:ext cx="76200" cy="361950"/>
    <xdr:sp macro="" textlink="">
      <xdr:nvSpPr>
        <xdr:cNvPr id="12907"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30</xdr:row>
      <xdr:rowOff>0</xdr:rowOff>
    </xdr:from>
    <xdr:ext cx="76200" cy="361950"/>
    <xdr:sp macro="" textlink="">
      <xdr:nvSpPr>
        <xdr:cNvPr id="12908"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30</xdr:row>
      <xdr:rowOff>0</xdr:rowOff>
    </xdr:from>
    <xdr:ext cx="76200" cy="409575"/>
    <xdr:sp macro="" textlink="">
      <xdr:nvSpPr>
        <xdr:cNvPr id="12909"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30</xdr:row>
      <xdr:rowOff>0</xdr:rowOff>
    </xdr:from>
    <xdr:ext cx="76200" cy="361950"/>
    <xdr:sp macro="" textlink="">
      <xdr:nvSpPr>
        <xdr:cNvPr id="12910"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30</xdr:row>
      <xdr:rowOff>0</xdr:rowOff>
    </xdr:from>
    <xdr:ext cx="76200" cy="361950"/>
    <xdr:sp macro="" textlink="">
      <xdr:nvSpPr>
        <xdr:cNvPr id="12911"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30</xdr:row>
      <xdr:rowOff>0</xdr:rowOff>
    </xdr:from>
    <xdr:ext cx="76200" cy="409575"/>
    <xdr:sp macro="" textlink="">
      <xdr:nvSpPr>
        <xdr:cNvPr id="12912"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30</xdr:row>
      <xdr:rowOff>0</xdr:rowOff>
    </xdr:from>
    <xdr:ext cx="76200" cy="361950"/>
    <xdr:sp macro="" textlink="">
      <xdr:nvSpPr>
        <xdr:cNvPr id="12913"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30</xdr:row>
      <xdr:rowOff>0</xdr:rowOff>
    </xdr:from>
    <xdr:ext cx="76200" cy="361950"/>
    <xdr:sp macro="" textlink="">
      <xdr:nvSpPr>
        <xdr:cNvPr id="12914"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30</xdr:row>
      <xdr:rowOff>0</xdr:rowOff>
    </xdr:from>
    <xdr:ext cx="76200" cy="409575"/>
    <xdr:sp macro="" textlink="">
      <xdr:nvSpPr>
        <xdr:cNvPr id="12915"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30</xdr:row>
      <xdr:rowOff>0</xdr:rowOff>
    </xdr:from>
    <xdr:ext cx="76200" cy="361950"/>
    <xdr:sp macro="" textlink="">
      <xdr:nvSpPr>
        <xdr:cNvPr id="12916"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30</xdr:row>
      <xdr:rowOff>0</xdr:rowOff>
    </xdr:from>
    <xdr:ext cx="76200" cy="361950"/>
    <xdr:sp macro="" textlink="">
      <xdr:nvSpPr>
        <xdr:cNvPr id="12917"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30</xdr:row>
      <xdr:rowOff>0</xdr:rowOff>
    </xdr:from>
    <xdr:ext cx="76200" cy="409575"/>
    <xdr:sp macro="" textlink="">
      <xdr:nvSpPr>
        <xdr:cNvPr id="12918"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30</xdr:row>
      <xdr:rowOff>0</xdr:rowOff>
    </xdr:from>
    <xdr:ext cx="76200" cy="361950"/>
    <xdr:sp macro="" textlink="">
      <xdr:nvSpPr>
        <xdr:cNvPr id="12919"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30</xdr:row>
      <xdr:rowOff>0</xdr:rowOff>
    </xdr:from>
    <xdr:ext cx="76200" cy="361950"/>
    <xdr:sp macro="" textlink="">
      <xdr:nvSpPr>
        <xdr:cNvPr id="12920"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409575"/>
    <xdr:sp macro="" textlink="">
      <xdr:nvSpPr>
        <xdr:cNvPr id="12921"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92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92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409575"/>
    <xdr:sp macro="" textlink="">
      <xdr:nvSpPr>
        <xdr:cNvPr id="12924"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92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92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409575"/>
    <xdr:sp macro="" textlink="">
      <xdr:nvSpPr>
        <xdr:cNvPr id="12927"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928"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929"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409575"/>
    <xdr:sp macro="" textlink="">
      <xdr:nvSpPr>
        <xdr:cNvPr id="12930"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931"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93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409575"/>
    <xdr:sp macro="" textlink="">
      <xdr:nvSpPr>
        <xdr:cNvPr id="12933"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934"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93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409575"/>
    <xdr:sp macro="" textlink="">
      <xdr:nvSpPr>
        <xdr:cNvPr id="12936"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937"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938"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409575"/>
    <xdr:sp macro="" textlink="">
      <xdr:nvSpPr>
        <xdr:cNvPr id="12939"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940"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941"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409575"/>
    <xdr:sp macro="" textlink="">
      <xdr:nvSpPr>
        <xdr:cNvPr id="12942"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94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944"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409575"/>
    <xdr:sp macro="" textlink="">
      <xdr:nvSpPr>
        <xdr:cNvPr id="12945"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94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947"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409575"/>
    <xdr:sp macro="" textlink="">
      <xdr:nvSpPr>
        <xdr:cNvPr id="12948"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949"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950"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409575"/>
    <xdr:sp macro="" textlink="">
      <xdr:nvSpPr>
        <xdr:cNvPr id="12951"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95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95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409575"/>
    <xdr:sp macro="" textlink="">
      <xdr:nvSpPr>
        <xdr:cNvPr id="12954"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95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95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409575"/>
    <xdr:sp macro="" textlink="">
      <xdr:nvSpPr>
        <xdr:cNvPr id="12957"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958"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959"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409575"/>
    <xdr:sp macro="" textlink="">
      <xdr:nvSpPr>
        <xdr:cNvPr id="12960"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961"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962"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409575"/>
    <xdr:sp macro="" textlink="">
      <xdr:nvSpPr>
        <xdr:cNvPr id="12963"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964"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965"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409575"/>
    <xdr:sp macro="" textlink="">
      <xdr:nvSpPr>
        <xdr:cNvPr id="12966"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967"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968"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409575"/>
    <xdr:sp macro="" textlink="">
      <xdr:nvSpPr>
        <xdr:cNvPr id="12969"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970"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971"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409575"/>
    <xdr:sp macro="" textlink="">
      <xdr:nvSpPr>
        <xdr:cNvPr id="12972"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973"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974"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409575"/>
    <xdr:sp macro="" textlink="">
      <xdr:nvSpPr>
        <xdr:cNvPr id="12975"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976"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977"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409575"/>
    <xdr:sp macro="" textlink="">
      <xdr:nvSpPr>
        <xdr:cNvPr id="12978"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979"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980"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409575"/>
    <xdr:sp macro="" textlink="">
      <xdr:nvSpPr>
        <xdr:cNvPr id="12981"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98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98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409575"/>
    <xdr:sp macro="" textlink="">
      <xdr:nvSpPr>
        <xdr:cNvPr id="12984"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98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98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409575"/>
    <xdr:sp macro="" textlink="">
      <xdr:nvSpPr>
        <xdr:cNvPr id="12987"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988"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989"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409575"/>
    <xdr:sp macro="" textlink="">
      <xdr:nvSpPr>
        <xdr:cNvPr id="12990"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991"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99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409575"/>
    <xdr:sp macro="" textlink="">
      <xdr:nvSpPr>
        <xdr:cNvPr id="12993"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994"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99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409575"/>
    <xdr:sp macro="" textlink="">
      <xdr:nvSpPr>
        <xdr:cNvPr id="12996"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997"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998"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409575"/>
    <xdr:sp macro="" textlink="">
      <xdr:nvSpPr>
        <xdr:cNvPr id="12999"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3000"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3001"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409575"/>
    <xdr:sp macro="" textlink="">
      <xdr:nvSpPr>
        <xdr:cNvPr id="13002"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300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3004"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409575"/>
    <xdr:sp macro="" textlink="">
      <xdr:nvSpPr>
        <xdr:cNvPr id="13005"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300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3007"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409575"/>
    <xdr:sp macro="" textlink="">
      <xdr:nvSpPr>
        <xdr:cNvPr id="13008"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3009"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3010"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409575"/>
    <xdr:sp macro="" textlink="">
      <xdr:nvSpPr>
        <xdr:cNvPr id="13011"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301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301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409575"/>
    <xdr:sp macro="" textlink="">
      <xdr:nvSpPr>
        <xdr:cNvPr id="13014"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301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301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409575"/>
    <xdr:sp macro="" textlink="">
      <xdr:nvSpPr>
        <xdr:cNvPr id="13017"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3018"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3019"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409575"/>
    <xdr:sp macro="" textlink="">
      <xdr:nvSpPr>
        <xdr:cNvPr id="13020"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3021"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3022"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409575"/>
    <xdr:sp macro="" textlink="">
      <xdr:nvSpPr>
        <xdr:cNvPr id="13023"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3024"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3025"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409575"/>
    <xdr:sp macro="" textlink="">
      <xdr:nvSpPr>
        <xdr:cNvPr id="13026"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3027"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3028"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409575"/>
    <xdr:sp macro="" textlink="">
      <xdr:nvSpPr>
        <xdr:cNvPr id="13029"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3030"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3031"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409575"/>
    <xdr:sp macro="" textlink="">
      <xdr:nvSpPr>
        <xdr:cNvPr id="13032"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3033"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3034"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409575"/>
    <xdr:sp macro="" textlink="">
      <xdr:nvSpPr>
        <xdr:cNvPr id="13035"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3036"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3037"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409575"/>
    <xdr:sp macro="" textlink="">
      <xdr:nvSpPr>
        <xdr:cNvPr id="13038"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3039"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3040"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409575"/>
    <xdr:sp macro="" textlink="">
      <xdr:nvSpPr>
        <xdr:cNvPr id="13041"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4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4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409575"/>
    <xdr:sp macro="" textlink="">
      <xdr:nvSpPr>
        <xdr:cNvPr id="13044"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4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4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409575"/>
    <xdr:sp macro="" textlink="">
      <xdr:nvSpPr>
        <xdr:cNvPr id="13047"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48"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49"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409575"/>
    <xdr:sp macro="" textlink="">
      <xdr:nvSpPr>
        <xdr:cNvPr id="13050"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51"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5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409575"/>
    <xdr:sp macro="" textlink="">
      <xdr:nvSpPr>
        <xdr:cNvPr id="13053"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54"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5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409575"/>
    <xdr:sp macro="" textlink="">
      <xdr:nvSpPr>
        <xdr:cNvPr id="13056"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57"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58"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409575"/>
    <xdr:sp macro="" textlink="">
      <xdr:nvSpPr>
        <xdr:cNvPr id="13059"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60"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61"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409575"/>
    <xdr:sp macro="" textlink="">
      <xdr:nvSpPr>
        <xdr:cNvPr id="13062"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6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64"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409575"/>
    <xdr:sp macro="" textlink="">
      <xdr:nvSpPr>
        <xdr:cNvPr id="13065"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6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67"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409575"/>
    <xdr:sp macro="" textlink="">
      <xdr:nvSpPr>
        <xdr:cNvPr id="13068"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69"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70"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409575"/>
    <xdr:sp macro="" textlink="">
      <xdr:nvSpPr>
        <xdr:cNvPr id="13071"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7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7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409575"/>
    <xdr:sp macro="" textlink="">
      <xdr:nvSpPr>
        <xdr:cNvPr id="13074"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7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7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409575"/>
    <xdr:sp macro="" textlink="">
      <xdr:nvSpPr>
        <xdr:cNvPr id="13077"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78"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79"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409575"/>
    <xdr:sp macro="" textlink="">
      <xdr:nvSpPr>
        <xdr:cNvPr id="13080"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81"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82"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409575"/>
    <xdr:sp macro="" textlink="">
      <xdr:nvSpPr>
        <xdr:cNvPr id="13083"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84"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85"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409575"/>
    <xdr:sp macro="" textlink="">
      <xdr:nvSpPr>
        <xdr:cNvPr id="13086"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87"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88"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409575"/>
    <xdr:sp macro="" textlink="">
      <xdr:nvSpPr>
        <xdr:cNvPr id="13089"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90"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91"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409575"/>
    <xdr:sp macro="" textlink="">
      <xdr:nvSpPr>
        <xdr:cNvPr id="13092"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93"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94"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409575"/>
    <xdr:sp macro="" textlink="">
      <xdr:nvSpPr>
        <xdr:cNvPr id="13095"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96"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97"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409575"/>
    <xdr:sp macro="" textlink="">
      <xdr:nvSpPr>
        <xdr:cNvPr id="13098"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99"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100"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409575"/>
    <xdr:sp macro="" textlink="">
      <xdr:nvSpPr>
        <xdr:cNvPr id="13101"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10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10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409575"/>
    <xdr:sp macro="" textlink="">
      <xdr:nvSpPr>
        <xdr:cNvPr id="13104"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10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10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409575"/>
    <xdr:sp macro="" textlink="">
      <xdr:nvSpPr>
        <xdr:cNvPr id="13107"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108"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109"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409575"/>
    <xdr:sp macro="" textlink="">
      <xdr:nvSpPr>
        <xdr:cNvPr id="13110"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111"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11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409575"/>
    <xdr:sp macro="" textlink="">
      <xdr:nvSpPr>
        <xdr:cNvPr id="13113"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114"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11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409575"/>
    <xdr:sp macro="" textlink="">
      <xdr:nvSpPr>
        <xdr:cNvPr id="13116"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117"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118"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409575"/>
    <xdr:sp macro="" textlink="">
      <xdr:nvSpPr>
        <xdr:cNvPr id="13119"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120"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121"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409575"/>
    <xdr:sp macro="" textlink="">
      <xdr:nvSpPr>
        <xdr:cNvPr id="13122"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12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124"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409575"/>
    <xdr:sp macro="" textlink="">
      <xdr:nvSpPr>
        <xdr:cNvPr id="13125"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12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127"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409575"/>
    <xdr:sp macro="" textlink="">
      <xdr:nvSpPr>
        <xdr:cNvPr id="13128"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129"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130"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409575"/>
    <xdr:sp macro="" textlink="">
      <xdr:nvSpPr>
        <xdr:cNvPr id="13131"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13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13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409575"/>
    <xdr:sp macro="" textlink="">
      <xdr:nvSpPr>
        <xdr:cNvPr id="13134"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13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13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409575"/>
    <xdr:sp macro="" textlink="">
      <xdr:nvSpPr>
        <xdr:cNvPr id="13137"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138"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139"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409575"/>
    <xdr:sp macro="" textlink="">
      <xdr:nvSpPr>
        <xdr:cNvPr id="13140"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141"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142"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409575"/>
    <xdr:sp macro="" textlink="">
      <xdr:nvSpPr>
        <xdr:cNvPr id="13143"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144"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145"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409575"/>
    <xdr:sp macro="" textlink="">
      <xdr:nvSpPr>
        <xdr:cNvPr id="13146"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147"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148"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409575"/>
    <xdr:sp macro="" textlink="">
      <xdr:nvSpPr>
        <xdr:cNvPr id="13149"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150"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151"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409575"/>
    <xdr:sp macro="" textlink="">
      <xdr:nvSpPr>
        <xdr:cNvPr id="13152"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153"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154"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409575"/>
    <xdr:sp macro="" textlink="">
      <xdr:nvSpPr>
        <xdr:cNvPr id="13155"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156"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157"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409575"/>
    <xdr:sp macro="" textlink="">
      <xdr:nvSpPr>
        <xdr:cNvPr id="13158"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159"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160"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409575"/>
    <xdr:sp macro="" textlink="">
      <xdr:nvSpPr>
        <xdr:cNvPr id="13161"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6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6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409575"/>
    <xdr:sp macro="" textlink="">
      <xdr:nvSpPr>
        <xdr:cNvPr id="13164"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6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6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409575"/>
    <xdr:sp macro="" textlink="">
      <xdr:nvSpPr>
        <xdr:cNvPr id="13167"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68"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69"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409575"/>
    <xdr:sp macro="" textlink="">
      <xdr:nvSpPr>
        <xdr:cNvPr id="13170"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71"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7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409575"/>
    <xdr:sp macro="" textlink="">
      <xdr:nvSpPr>
        <xdr:cNvPr id="13173"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74"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7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409575"/>
    <xdr:sp macro="" textlink="">
      <xdr:nvSpPr>
        <xdr:cNvPr id="13176"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77"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78"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409575"/>
    <xdr:sp macro="" textlink="">
      <xdr:nvSpPr>
        <xdr:cNvPr id="13179"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80"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81"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409575"/>
    <xdr:sp macro="" textlink="">
      <xdr:nvSpPr>
        <xdr:cNvPr id="13182"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8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84"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409575"/>
    <xdr:sp macro="" textlink="">
      <xdr:nvSpPr>
        <xdr:cNvPr id="13185"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8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87"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409575"/>
    <xdr:sp macro="" textlink="">
      <xdr:nvSpPr>
        <xdr:cNvPr id="13188"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89"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90"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409575"/>
    <xdr:sp macro="" textlink="">
      <xdr:nvSpPr>
        <xdr:cNvPr id="13191"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9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9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409575"/>
    <xdr:sp macro="" textlink="">
      <xdr:nvSpPr>
        <xdr:cNvPr id="13194"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9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9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409575"/>
    <xdr:sp macro="" textlink="">
      <xdr:nvSpPr>
        <xdr:cNvPr id="13197"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98"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99"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409575"/>
    <xdr:sp macro="" textlink="">
      <xdr:nvSpPr>
        <xdr:cNvPr id="13200"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201"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202"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409575"/>
    <xdr:sp macro="" textlink="">
      <xdr:nvSpPr>
        <xdr:cNvPr id="13203"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204"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205"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409575"/>
    <xdr:sp macro="" textlink="">
      <xdr:nvSpPr>
        <xdr:cNvPr id="13206"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207"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208"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409575"/>
    <xdr:sp macro="" textlink="">
      <xdr:nvSpPr>
        <xdr:cNvPr id="13209"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210"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211"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409575"/>
    <xdr:sp macro="" textlink="">
      <xdr:nvSpPr>
        <xdr:cNvPr id="13212"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213"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214"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409575"/>
    <xdr:sp macro="" textlink="">
      <xdr:nvSpPr>
        <xdr:cNvPr id="13215"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216"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217"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409575"/>
    <xdr:sp macro="" textlink="">
      <xdr:nvSpPr>
        <xdr:cNvPr id="13218"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219"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220"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409575"/>
    <xdr:sp macro="" textlink="">
      <xdr:nvSpPr>
        <xdr:cNvPr id="13221"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22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22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409575"/>
    <xdr:sp macro="" textlink="">
      <xdr:nvSpPr>
        <xdr:cNvPr id="13224"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22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22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409575"/>
    <xdr:sp macro="" textlink="">
      <xdr:nvSpPr>
        <xdr:cNvPr id="13227"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228"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229"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409575"/>
    <xdr:sp macro="" textlink="">
      <xdr:nvSpPr>
        <xdr:cNvPr id="13230"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231"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23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409575"/>
    <xdr:sp macro="" textlink="">
      <xdr:nvSpPr>
        <xdr:cNvPr id="13233"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234"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23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409575"/>
    <xdr:sp macro="" textlink="">
      <xdr:nvSpPr>
        <xdr:cNvPr id="13236"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237"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238"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409575"/>
    <xdr:sp macro="" textlink="">
      <xdr:nvSpPr>
        <xdr:cNvPr id="13239"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240"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241"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409575"/>
    <xdr:sp macro="" textlink="">
      <xdr:nvSpPr>
        <xdr:cNvPr id="13242"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24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244"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409575"/>
    <xdr:sp macro="" textlink="">
      <xdr:nvSpPr>
        <xdr:cNvPr id="13245"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24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247"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409575"/>
    <xdr:sp macro="" textlink="">
      <xdr:nvSpPr>
        <xdr:cNvPr id="13248"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249"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250"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409575"/>
    <xdr:sp macro="" textlink="">
      <xdr:nvSpPr>
        <xdr:cNvPr id="13251"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25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25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409575"/>
    <xdr:sp macro="" textlink="">
      <xdr:nvSpPr>
        <xdr:cNvPr id="13254"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25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25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409575"/>
    <xdr:sp macro="" textlink="">
      <xdr:nvSpPr>
        <xdr:cNvPr id="13257"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258"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259"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409575"/>
    <xdr:sp macro="" textlink="">
      <xdr:nvSpPr>
        <xdr:cNvPr id="13260"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261"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262"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409575"/>
    <xdr:sp macro="" textlink="">
      <xdr:nvSpPr>
        <xdr:cNvPr id="13263"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264"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265"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409575"/>
    <xdr:sp macro="" textlink="">
      <xdr:nvSpPr>
        <xdr:cNvPr id="13266"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267"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268"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409575"/>
    <xdr:sp macro="" textlink="">
      <xdr:nvSpPr>
        <xdr:cNvPr id="13269"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270"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271"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409575"/>
    <xdr:sp macro="" textlink="">
      <xdr:nvSpPr>
        <xdr:cNvPr id="13272"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273"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274"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409575"/>
    <xdr:sp macro="" textlink="">
      <xdr:nvSpPr>
        <xdr:cNvPr id="13275"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276"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277"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409575"/>
    <xdr:sp macro="" textlink="">
      <xdr:nvSpPr>
        <xdr:cNvPr id="13278"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279"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280"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409575"/>
    <xdr:sp macro="" textlink="">
      <xdr:nvSpPr>
        <xdr:cNvPr id="13281"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28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28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409575"/>
    <xdr:sp macro="" textlink="">
      <xdr:nvSpPr>
        <xdr:cNvPr id="13284"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28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28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409575"/>
    <xdr:sp macro="" textlink="">
      <xdr:nvSpPr>
        <xdr:cNvPr id="13287"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288"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289"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409575"/>
    <xdr:sp macro="" textlink="">
      <xdr:nvSpPr>
        <xdr:cNvPr id="13290"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291"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29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409575"/>
    <xdr:sp macro="" textlink="">
      <xdr:nvSpPr>
        <xdr:cNvPr id="13293"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294"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29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409575"/>
    <xdr:sp macro="" textlink="">
      <xdr:nvSpPr>
        <xdr:cNvPr id="13296"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297"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298"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409575"/>
    <xdr:sp macro="" textlink="">
      <xdr:nvSpPr>
        <xdr:cNvPr id="13299"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300"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301"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409575"/>
    <xdr:sp macro="" textlink="">
      <xdr:nvSpPr>
        <xdr:cNvPr id="13302"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30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304"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409575"/>
    <xdr:sp macro="" textlink="">
      <xdr:nvSpPr>
        <xdr:cNvPr id="13305"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30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307"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409575"/>
    <xdr:sp macro="" textlink="">
      <xdr:nvSpPr>
        <xdr:cNvPr id="13308"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309"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310"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409575"/>
    <xdr:sp macro="" textlink="">
      <xdr:nvSpPr>
        <xdr:cNvPr id="13311"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31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31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409575"/>
    <xdr:sp macro="" textlink="">
      <xdr:nvSpPr>
        <xdr:cNvPr id="13314"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31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31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xdr:col>
      <xdr:colOff>0</xdr:colOff>
      <xdr:row>30</xdr:row>
      <xdr:rowOff>0</xdr:rowOff>
    </xdr:from>
    <xdr:ext cx="76200" cy="409575"/>
    <xdr:sp macro="" textlink="">
      <xdr:nvSpPr>
        <xdr:cNvPr id="1331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30</xdr:row>
      <xdr:rowOff>0</xdr:rowOff>
    </xdr:from>
    <xdr:ext cx="76200" cy="361950"/>
    <xdr:sp macro="" textlink="">
      <xdr:nvSpPr>
        <xdr:cNvPr id="1331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30</xdr:row>
      <xdr:rowOff>0</xdr:rowOff>
    </xdr:from>
    <xdr:ext cx="76200" cy="361950"/>
    <xdr:sp macro="" textlink="">
      <xdr:nvSpPr>
        <xdr:cNvPr id="1331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30</xdr:row>
      <xdr:rowOff>0</xdr:rowOff>
    </xdr:from>
    <xdr:ext cx="76200" cy="409575"/>
    <xdr:sp macro="" textlink="">
      <xdr:nvSpPr>
        <xdr:cNvPr id="1332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30</xdr:row>
      <xdr:rowOff>0</xdr:rowOff>
    </xdr:from>
    <xdr:ext cx="76200" cy="361950"/>
    <xdr:sp macro="" textlink="">
      <xdr:nvSpPr>
        <xdr:cNvPr id="1332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30</xdr:row>
      <xdr:rowOff>0</xdr:rowOff>
    </xdr:from>
    <xdr:ext cx="76200" cy="361950"/>
    <xdr:sp macro="" textlink="">
      <xdr:nvSpPr>
        <xdr:cNvPr id="1332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30</xdr:row>
      <xdr:rowOff>0</xdr:rowOff>
    </xdr:from>
    <xdr:ext cx="76200" cy="409575"/>
    <xdr:sp macro="" textlink="">
      <xdr:nvSpPr>
        <xdr:cNvPr id="1332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30</xdr:row>
      <xdr:rowOff>0</xdr:rowOff>
    </xdr:from>
    <xdr:ext cx="76200" cy="361950"/>
    <xdr:sp macro="" textlink="">
      <xdr:nvSpPr>
        <xdr:cNvPr id="1332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30</xdr:row>
      <xdr:rowOff>0</xdr:rowOff>
    </xdr:from>
    <xdr:ext cx="76200" cy="361950"/>
    <xdr:sp macro="" textlink="">
      <xdr:nvSpPr>
        <xdr:cNvPr id="1332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30</xdr:row>
      <xdr:rowOff>0</xdr:rowOff>
    </xdr:from>
    <xdr:ext cx="76200" cy="409575"/>
    <xdr:sp macro="" textlink="">
      <xdr:nvSpPr>
        <xdr:cNvPr id="1332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30</xdr:row>
      <xdr:rowOff>0</xdr:rowOff>
    </xdr:from>
    <xdr:ext cx="76200" cy="361950"/>
    <xdr:sp macro="" textlink="">
      <xdr:nvSpPr>
        <xdr:cNvPr id="1332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30</xdr:row>
      <xdr:rowOff>0</xdr:rowOff>
    </xdr:from>
    <xdr:ext cx="76200" cy="361950"/>
    <xdr:sp macro="" textlink="">
      <xdr:nvSpPr>
        <xdr:cNvPr id="1332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30</xdr:row>
      <xdr:rowOff>0</xdr:rowOff>
    </xdr:from>
    <xdr:ext cx="76200" cy="409575"/>
    <xdr:sp macro="" textlink="">
      <xdr:nvSpPr>
        <xdr:cNvPr id="1332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30</xdr:row>
      <xdr:rowOff>0</xdr:rowOff>
    </xdr:from>
    <xdr:ext cx="76200" cy="361950"/>
    <xdr:sp macro="" textlink="">
      <xdr:nvSpPr>
        <xdr:cNvPr id="1333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30</xdr:row>
      <xdr:rowOff>0</xdr:rowOff>
    </xdr:from>
    <xdr:ext cx="76200" cy="361950"/>
    <xdr:sp macro="" textlink="">
      <xdr:nvSpPr>
        <xdr:cNvPr id="1333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30</xdr:row>
      <xdr:rowOff>0</xdr:rowOff>
    </xdr:from>
    <xdr:ext cx="76200" cy="409575"/>
    <xdr:sp macro="" textlink="">
      <xdr:nvSpPr>
        <xdr:cNvPr id="1333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30</xdr:row>
      <xdr:rowOff>0</xdr:rowOff>
    </xdr:from>
    <xdr:ext cx="76200" cy="361950"/>
    <xdr:sp macro="" textlink="">
      <xdr:nvSpPr>
        <xdr:cNvPr id="1333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30</xdr:row>
      <xdr:rowOff>0</xdr:rowOff>
    </xdr:from>
    <xdr:ext cx="76200" cy="361950"/>
    <xdr:sp macro="" textlink="">
      <xdr:nvSpPr>
        <xdr:cNvPr id="1333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30</xdr:row>
      <xdr:rowOff>0</xdr:rowOff>
    </xdr:from>
    <xdr:ext cx="76200" cy="409575"/>
    <xdr:sp macro="" textlink="">
      <xdr:nvSpPr>
        <xdr:cNvPr id="1333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30</xdr:row>
      <xdr:rowOff>0</xdr:rowOff>
    </xdr:from>
    <xdr:ext cx="76200" cy="361950"/>
    <xdr:sp macro="" textlink="">
      <xdr:nvSpPr>
        <xdr:cNvPr id="1333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30</xdr:row>
      <xdr:rowOff>0</xdr:rowOff>
    </xdr:from>
    <xdr:ext cx="76200" cy="361950"/>
    <xdr:sp macro="" textlink="">
      <xdr:nvSpPr>
        <xdr:cNvPr id="1333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30</xdr:row>
      <xdr:rowOff>0</xdr:rowOff>
    </xdr:from>
    <xdr:ext cx="76200" cy="409575"/>
    <xdr:sp macro="" textlink="">
      <xdr:nvSpPr>
        <xdr:cNvPr id="1333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30</xdr:row>
      <xdr:rowOff>0</xdr:rowOff>
    </xdr:from>
    <xdr:ext cx="76200" cy="361950"/>
    <xdr:sp macro="" textlink="">
      <xdr:nvSpPr>
        <xdr:cNvPr id="1333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30</xdr:row>
      <xdr:rowOff>0</xdr:rowOff>
    </xdr:from>
    <xdr:ext cx="76200" cy="361950"/>
    <xdr:sp macro="" textlink="">
      <xdr:nvSpPr>
        <xdr:cNvPr id="1334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409575"/>
    <xdr:sp macro="" textlink="">
      <xdr:nvSpPr>
        <xdr:cNvPr id="13341"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1334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1334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409575"/>
    <xdr:sp macro="" textlink="">
      <xdr:nvSpPr>
        <xdr:cNvPr id="13344"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1334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1334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409575"/>
    <xdr:sp macro="" textlink="">
      <xdr:nvSpPr>
        <xdr:cNvPr id="13347"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1334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1334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409575"/>
    <xdr:sp macro="" textlink="">
      <xdr:nvSpPr>
        <xdr:cNvPr id="13350"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1335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1335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409575"/>
    <xdr:sp macro="" textlink="">
      <xdr:nvSpPr>
        <xdr:cNvPr id="1335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1335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1335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409575"/>
    <xdr:sp macro="" textlink="">
      <xdr:nvSpPr>
        <xdr:cNvPr id="1335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1335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1335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409575"/>
    <xdr:sp macro="" textlink="">
      <xdr:nvSpPr>
        <xdr:cNvPr id="1335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1336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1336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409575"/>
    <xdr:sp macro="" textlink="">
      <xdr:nvSpPr>
        <xdr:cNvPr id="1336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1336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1336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409575"/>
    <xdr:sp macro="" textlink="">
      <xdr:nvSpPr>
        <xdr:cNvPr id="1336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1336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1336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409575"/>
    <xdr:sp macro="" textlink="">
      <xdr:nvSpPr>
        <xdr:cNvPr id="1336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1336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1337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409575"/>
    <xdr:sp macro="" textlink="">
      <xdr:nvSpPr>
        <xdr:cNvPr id="1337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1337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1337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409575"/>
    <xdr:sp macro="" textlink="">
      <xdr:nvSpPr>
        <xdr:cNvPr id="1337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1337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1337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409575"/>
    <xdr:sp macro="" textlink="">
      <xdr:nvSpPr>
        <xdr:cNvPr id="13377"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337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337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409575"/>
    <xdr:sp macro="" textlink="">
      <xdr:nvSpPr>
        <xdr:cNvPr id="13380"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338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338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409575"/>
    <xdr:sp macro="" textlink="">
      <xdr:nvSpPr>
        <xdr:cNvPr id="13383"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338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338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409575"/>
    <xdr:sp macro="" textlink="">
      <xdr:nvSpPr>
        <xdr:cNvPr id="13386"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338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338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409575"/>
    <xdr:sp macro="" textlink="">
      <xdr:nvSpPr>
        <xdr:cNvPr id="1338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339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339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409575"/>
    <xdr:sp macro="" textlink="">
      <xdr:nvSpPr>
        <xdr:cNvPr id="1339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339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339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409575"/>
    <xdr:sp macro="" textlink="">
      <xdr:nvSpPr>
        <xdr:cNvPr id="1339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339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339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409575"/>
    <xdr:sp macro="" textlink="">
      <xdr:nvSpPr>
        <xdr:cNvPr id="1339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339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340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409575"/>
    <xdr:sp macro="" textlink="">
      <xdr:nvSpPr>
        <xdr:cNvPr id="1340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340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340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409575"/>
    <xdr:sp macro="" textlink="">
      <xdr:nvSpPr>
        <xdr:cNvPr id="1340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340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340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409575"/>
    <xdr:sp macro="" textlink="">
      <xdr:nvSpPr>
        <xdr:cNvPr id="1340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340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340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409575"/>
    <xdr:sp macro="" textlink="">
      <xdr:nvSpPr>
        <xdr:cNvPr id="1341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341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341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409575"/>
    <xdr:sp macro="" textlink="">
      <xdr:nvSpPr>
        <xdr:cNvPr id="13413"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341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341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409575"/>
    <xdr:sp macro="" textlink="">
      <xdr:nvSpPr>
        <xdr:cNvPr id="13416"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341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341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409575"/>
    <xdr:sp macro="" textlink="">
      <xdr:nvSpPr>
        <xdr:cNvPr id="13419"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342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342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409575"/>
    <xdr:sp macro="" textlink="">
      <xdr:nvSpPr>
        <xdr:cNvPr id="13422"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342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342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409575"/>
    <xdr:sp macro="" textlink="">
      <xdr:nvSpPr>
        <xdr:cNvPr id="1342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342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342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409575"/>
    <xdr:sp macro="" textlink="">
      <xdr:nvSpPr>
        <xdr:cNvPr id="1342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342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343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409575"/>
    <xdr:sp macro="" textlink="">
      <xdr:nvSpPr>
        <xdr:cNvPr id="1343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343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343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409575"/>
    <xdr:sp macro="" textlink="">
      <xdr:nvSpPr>
        <xdr:cNvPr id="1343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343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343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409575"/>
    <xdr:sp macro="" textlink="">
      <xdr:nvSpPr>
        <xdr:cNvPr id="1343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343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343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409575"/>
    <xdr:sp macro="" textlink="">
      <xdr:nvSpPr>
        <xdr:cNvPr id="1344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344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344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409575"/>
    <xdr:sp macro="" textlink="">
      <xdr:nvSpPr>
        <xdr:cNvPr id="1344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344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344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409575"/>
    <xdr:sp macro="" textlink="">
      <xdr:nvSpPr>
        <xdr:cNvPr id="1344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344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344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3449"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345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345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3452"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345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345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3455"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345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345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3458"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345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346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346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346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346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346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346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346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346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346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346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347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347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347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347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347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347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347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347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347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347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348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348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348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348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348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3485"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348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348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3488"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348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349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3491"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349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349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3494"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349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349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349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349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349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350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350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350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350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350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350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350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350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350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350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351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351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351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351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351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351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351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351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351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351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352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3521"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352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352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3524"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352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352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3527"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352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352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3530"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353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353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353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353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353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353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353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353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353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354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354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354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354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354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354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354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354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354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354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355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355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355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355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355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355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355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3557"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355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355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3560"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356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356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3563"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356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356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3566"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356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356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30</xdr:row>
      <xdr:rowOff>0</xdr:rowOff>
    </xdr:from>
    <xdr:ext cx="76200" cy="409575"/>
    <xdr:sp macro="" textlink="">
      <xdr:nvSpPr>
        <xdr:cNvPr id="1356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30</xdr:row>
      <xdr:rowOff>0</xdr:rowOff>
    </xdr:from>
    <xdr:ext cx="76200" cy="361950"/>
    <xdr:sp macro="" textlink="">
      <xdr:nvSpPr>
        <xdr:cNvPr id="1357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30</xdr:row>
      <xdr:rowOff>0</xdr:rowOff>
    </xdr:from>
    <xdr:ext cx="76200" cy="361950"/>
    <xdr:sp macro="" textlink="">
      <xdr:nvSpPr>
        <xdr:cNvPr id="1357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30</xdr:row>
      <xdr:rowOff>0</xdr:rowOff>
    </xdr:from>
    <xdr:ext cx="76200" cy="409575"/>
    <xdr:sp macro="" textlink="">
      <xdr:nvSpPr>
        <xdr:cNvPr id="1357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30</xdr:row>
      <xdr:rowOff>0</xdr:rowOff>
    </xdr:from>
    <xdr:ext cx="76200" cy="361950"/>
    <xdr:sp macro="" textlink="">
      <xdr:nvSpPr>
        <xdr:cNvPr id="1357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30</xdr:row>
      <xdr:rowOff>0</xdr:rowOff>
    </xdr:from>
    <xdr:ext cx="76200" cy="361950"/>
    <xdr:sp macro="" textlink="">
      <xdr:nvSpPr>
        <xdr:cNvPr id="1357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30</xdr:row>
      <xdr:rowOff>0</xdr:rowOff>
    </xdr:from>
    <xdr:ext cx="76200" cy="409575"/>
    <xdr:sp macro="" textlink="">
      <xdr:nvSpPr>
        <xdr:cNvPr id="1357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30</xdr:row>
      <xdr:rowOff>0</xdr:rowOff>
    </xdr:from>
    <xdr:ext cx="76200" cy="361950"/>
    <xdr:sp macro="" textlink="">
      <xdr:nvSpPr>
        <xdr:cNvPr id="1357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30</xdr:row>
      <xdr:rowOff>0</xdr:rowOff>
    </xdr:from>
    <xdr:ext cx="76200" cy="361950"/>
    <xdr:sp macro="" textlink="">
      <xdr:nvSpPr>
        <xdr:cNvPr id="1357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30</xdr:row>
      <xdr:rowOff>0</xdr:rowOff>
    </xdr:from>
    <xdr:ext cx="76200" cy="409575"/>
    <xdr:sp macro="" textlink="">
      <xdr:nvSpPr>
        <xdr:cNvPr id="1357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30</xdr:row>
      <xdr:rowOff>0</xdr:rowOff>
    </xdr:from>
    <xdr:ext cx="76200" cy="361950"/>
    <xdr:sp macro="" textlink="">
      <xdr:nvSpPr>
        <xdr:cNvPr id="1357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30</xdr:row>
      <xdr:rowOff>0</xdr:rowOff>
    </xdr:from>
    <xdr:ext cx="76200" cy="361950"/>
    <xdr:sp macro="" textlink="">
      <xdr:nvSpPr>
        <xdr:cNvPr id="1358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30</xdr:row>
      <xdr:rowOff>0</xdr:rowOff>
    </xdr:from>
    <xdr:ext cx="76200" cy="409575"/>
    <xdr:sp macro="" textlink="">
      <xdr:nvSpPr>
        <xdr:cNvPr id="1358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30</xdr:row>
      <xdr:rowOff>0</xdr:rowOff>
    </xdr:from>
    <xdr:ext cx="76200" cy="361950"/>
    <xdr:sp macro="" textlink="">
      <xdr:nvSpPr>
        <xdr:cNvPr id="1358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30</xdr:row>
      <xdr:rowOff>0</xdr:rowOff>
    </xdr:from>
    <xdr:ext cx="76200" cy="361950"/>
    <xdr:sp macro="" textlink="">
      <xdr:nvSpPr>
        <xdr:cNvPr id="1358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30</xdr:row>
      <xdr:rowOff>0</xdr:rowOff>
    </xdr:from>
    <xdr:ext cx="76200" cy="409575"/>
    <xdr:sp macro="" textlink="">
      <xdr:nvSpPr>
        <xdr:cNvPr id="1358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30</xdr:row>
      <xdr:rowOff>0</xdr:rowOff>
    </xdr:from>
    <xdr:ext cx="76200" cy="361950"/>
    <xdr:sp macro="" textlink="">
      <xdr:nvSpPr>
        <xdr:cNvPr id="1358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30</xdr:row>
      <xdr:rowOff>0</xdr:rowOff>
    </xdr:from>
    <xdr:ext cx="76200" cy="361950"/>
    <xdr:sp macro="" textlink="">
      <xdr:nvSpPr>
        <xdr:cNvPr id="1358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30</xdr:row>
      <xdr:rowOff>0</xdr:rowOff>
    </xdr:from>
    <xdr:ext cx="76200" cy="409575"/>
    <xdr:sp macro="" textlink="">
      <xdr:nvSpPr>
        <xdr:cNvPr id="1358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30</xdr:row>
      <xdr:rowOff>0</xdr:rowOff>
    </xdr:from>
    <xdr:ext cx="76200" cy="361950"/>
    <xdr:sp macro="" textlink="">
      <xdr:nvSpPr>
        <xdr:cNvPr id="1358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30</xdr:row>
      <xdr:rowOff>0</xdr:rowOff>
    </xdr:from>
    <xdr:ext cx="76200" cy="361950"/>
    <xdr:sp macro="" textlink="">
      <xdr:nvSpPr>
        <xdr:cNvPr id="1358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30</xdr:row>
      <xdr:rowOff>0</xdr:rowOff>
    </xdr:from>
    <xdr:ext cx="76200" cy="409575"/>
    <xdr:sp macro="" textlink="">
      <xdr:nvSpPr>
        <xdr:cNvPr id="1359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30</xdr:row>
      <xdr:rowOff>0</xdr:rowOff>
    </xdr:from>
    <xdr:ext cx="76200" cy="361950"/>
    <xdr:sp macro="" textlink="">
      <xdr:nvSpPr>
        <xdr:cNvPr id="1359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30</xdr:row>
      <xdr:rowOff>0</xdr:rowOff>
    </xdr:from>
    <xdr:ext cx="76200" cy="361950"/>
    <xdr:sp macro="" textlink="">
      <xdr:nvSpPr>
        <xdr:cNvPr id="1359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13593"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359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359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13596"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359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359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13599"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360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360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13602"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360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360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1360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360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360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1360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360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361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1361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361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361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1361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361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361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1361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361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361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1362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362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362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1362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362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362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1362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362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362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3629"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363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363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3632"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363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363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3635"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363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363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3638"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363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364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364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364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364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364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364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364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364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364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364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365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365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365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365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365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365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365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365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365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365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366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366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366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366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366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3665"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366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366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3668"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366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367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3671"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367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367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3674"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367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367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367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367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367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368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368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368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368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368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368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368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368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368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368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369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369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369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369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369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369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369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369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369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369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370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3701"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370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370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3704"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370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370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3707"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370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370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3710"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371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371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371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371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371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371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371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371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371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372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372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372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372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372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372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372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372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372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372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373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373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373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373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373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373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373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3737"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373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373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3740"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374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374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3743"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374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374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3746"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374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374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374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375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375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375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375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375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375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375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375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375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375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376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376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376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376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376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376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376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376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376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376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377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377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377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3773"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377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377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3776"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377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377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3779"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378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378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3782"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378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378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378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378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378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378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378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379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379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379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379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379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379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379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379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379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379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380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380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380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380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380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380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380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380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380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3809"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381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381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3812"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381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381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3815"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381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381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3818"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381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382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30</xdr:row>
      <xdr:rowOff>0</xdr:rowOff>
    </xdr:from>
    <xdr:ext cx="76200" cy="409575"/>
    <xdr:sp macro="" textlink="">
      <xdr:nvSpPr>
        <xdr:cNvPr id="1382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30</xdr:row>
      <xdr:rowOff>0</xdr:rowOff>
    </xdr:from>
    <xdr:ext cx="76200" cy="361950"/>
    <xdr:sp macro="" textlink="">
      <xdr:nvSpPr>
        <xdr:cNvPr id="1382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30</xdr:row>
      <xdr:rowOff>0</xdr:rowOff>
    </xdr:from>
    <xdr:ext cx="76200" cy="361950"/>
    <xdr:sp macro="" textlink="">
      <xdr:nvSpPr>
        <xdr:cNvPr id="1382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30</xdr:row>
      <xdr:rowOff>0</xdr:rowOff>
    </xdr:from>
    <xdr:ext cx="76200" cy="409575"/>
    <xdr:sp macro="" textlink="">
      <xdr:nvSpPr>
        <xdr:cNvPr id="1382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30</xdr:row>
      <xdr:rowOff>0</xdr:rowOff>
    </xdr:from>
    <xdr:ext cx="76200" cy="361950"/>
    <xdr:sp macro="" textlink="">
      <xdr:nvSpPr>
        <xdr:cNvPr id="1382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30</xdr:row>
      <xdr:rowOff>0</xdr:rowOff>
    </xdr:from>
    <xdr:ext cx="76200" cy="361950"/>
    <xdr:sp macro="" textlink="">
      <xdr:nvSpPr>
        <xdr:cNvPr id="1382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30</xdr:row>
      <xdr:rowOff>0</xdr:rowOff>
    </xdr:from>
    <xdr:ext cx="76200" cy="409575"/>
    <xdr:sp macro="" textlink="">
      <xdr:nvSpPr>
        <xdr:cNvPr id="1382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30</xdr:row>
      <xdr:rowOff>0</xdr:rowOff>
    </xdr:from>
    <xdr:ext cx="76200" cy="361950"/>
    <xdr:sp macro="" textlink="">
      <xdr:nvSpPr>
        <xdr:cNvPr id="1382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30</xdr:row>
      <xdr:rowOff>0</xdr:rowOff>
    </xdr:from>
    <xdr:ext cx="76200" cy="361950"/>
    <xdr:sp macro="" textlink="">
      <xdr:nvSpPr>
        <xdr:cNvPr id="1382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30</xdr:row>
      <xdr:rowOff>0</xdr:rowOff>
    </xdr:from>
    <xdr:ext cx="76200" cy="409575"/>
    <xdr:sp macro="" textlink="">
      <xdr:nvSpPr>
        <xdr:cNvPr id="1383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30</xdr:row>
      <xdr:rowOff>0</xdr:rowOff>
    </xdr:from>
    <xdr:ext cx="76200" cy="361950"/>
    <xdr:sp macro="" textlink="">
      <xdr:nvSpPr>
        <xdr:cNvPr id="1383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30</xdr:row>
      <xdr:rowOff>0</xdr:rowOff>
    </xdr:from>
    <xdr:ext cx="76200" cy="361950"/>
    <xdr:sp macro="" textlink="">
      <xdr:nvSpPr>
        <xdr:cNvPr id="1383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30</xdr:row>
      <xdr:rowOff>0</xdr:rowOff>
    </xdr:from>
    <xdr:ext cx="76200" cy="409575"/>
    <xdr:sp macro="" textlink="">
      <xdr:nvSpPr>
        <xdr:cNvPr id="1383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30</xdr:row>
      <xdr:rowOff>0</xdr:rowOff>
    </xdr:from>
    <xdr:ext cx="76200" cy="361950"/>
    <xdr:sp macro="" textlink="">
      <xdr:nvSpPr>
        <xdr:cNvPr id="1383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30</xdr:row>
      <xdr:rowOff>0</xdr:rowOff>
    </xdr:from>
    <xdr:ext cx="76200" cy="361950"/>
    <xdr:sp macro="" textlink="">
      <xdr:nvSpPr>
        <xdr:cNvPr id="1383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30</xdr:row>
      <xdr:rowOff>0</xdr:rowOff>
    </xdr:from>
    <xdr:ext cx="76200" cy="409575"/>
    <xdr:sp macro="" textlink="">
      <xdr:nvSpPr>
        <xdr:cNvPr id="1383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30</xdr:row>
      <xdr:rowOff>0</xdr:rowOff>
    </xdr:from>
    <xdr:ext cx="76200" cy="361950"/>
    <xdr:sp macro="" textlink="">
      <xdr:nvSpPr>
        <xdr:cNvPr id="1383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30</xdr:row>
      <xdr:rowOff>0</xdr:rowOff>
    </xdr:from>
    <xdr:ext cx="76200" cy="361950"/>
    <xdr:sp macro="" textlink="">
      <xdr:nvSpPr>
        <xdr:cNvPr id="1383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30</xdr:row>
      <xdr:rowOff>0</xdr:rowOff>
    </xdr:from>
    <xdr:ext cx="76200" cy="409575"/>
    <xdr:sp macro="" textlink="">
      <xdr:nvSpPr>
        <xdr:cNvPr id="1383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30</xdr:row>
      <xdr:rowOff>0</xdr:rowOff>
    </xdr:from>
    <xdr:ext cx="76200" cy="361950"/>
    <xdr:sp macro="" textlink="">
      <xdr:nvSpPr>
        <xdr:cNvPr id="1384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30</xdr:row>
      <xdr:rowOff>0</xdr:rowOff>
    </xdr:from>
    <xdr:ext cx="76200" cy="361950"/>
    <xdr:sp macro="" textlink="">
      <xdr:nvSpPr>
        <xdr:cNvPr id="1384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30</xdr:row>
      <xdr:rowOff>0</xdr:rowOff>
    </xdr:from>
    <xdr:ext cx="76200" cy="409575"/>
    <xdr:sp macro="" textlink="">
      <xdr:nvSpPr>
        <xdr:cNvPr id="1384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30</xdr:row>
      <xdr:rowOff>0</xdr:rowOff>
    </xdr:from>
    <xdr:ext cx="76200" cy="361950"/>
    <xdr:sp macro="" textlink="">
      <xdr:nvSpPr>
        <xdr:cNvPr id="1384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30</xdr:row>
      <xdr:rowOff>0</xdr:rowOff>
    </xdr:from>
    <xdr:ext cx="76200" cy="361950"/>
    <xdr:sp macro="" textlink="">
      <xdr:nvSpPr>
        <xdr:cNvPr id="1384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409575"/>
    <xdr:sp macro="" textlink="">
      <xdr:nvSpPr>
        <xdr:cNvPr id="13845"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384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384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409575"/>
    <xdr:sp macro="" textlink="">
      <xdr:nvSpPr>
        <xdr:cNvPr id="13848"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384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385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409575"/>
    <xdr:sp macro="" textlink="">
      <xdr:nvSpPr>
        <xdr:cNvPr id="13851"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385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385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409575"/>
    <xdr:sp macro="" textlink="">
      <xdr:nvSpPr>
        <xdr:cNvPr id="13854"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385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385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409575"/>
    <xdr:sp macro="" textlink="">
      <xdr:nvSpPr>
        <xdr:cNvPr id="1385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385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385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409575"/>
    <xdr:sp macro="" textlink="">
      <xdr:nvSpPr>
        <xdr:cNvPr id="1386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386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386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409575"/>
    <xdr:sp macro="" textlink="">
      <xdr:nvSpPr>
        <xdr:cNvPr id="1386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386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386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409575"/>
    <xdr:sp macro="" textlink="">
      <xdr:nvSpPr>
        <xdr:cNvPr id="1386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386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386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409575"/>
    <xdr:sp macro="" textlink="">
      <xdr:nvSpPr>
        <xdr:cNvPr id="1386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387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387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409575"/>
    <xdr:sp macro="" textlink="">
      <xdr:nvSpPr>
        <xdr:cNvPr id="1387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387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387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409575"/>
    <xdr:sp macro="" textlink="">
      <xdr:nvSpPr>
        <xdr:cNvPr id="1387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387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387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409575"/>
    <xdr:sp macro="" textlink="">
      <xdr:nvSpPr>
        <xdr:cNvPr id="1387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387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388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409575"/>
    <xdr:sp macro="" textlink="">
      <xdr:nvSpPr>
        <xdr:cNvPr id="13881"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388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388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409575"/>
    <xdr:sp macro="" textlink="">
      <xdr:nvSpPr>
        <xdr:cNvPr id="13884"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388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388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409575"/>
    <xdr:sp macro="" textlink="">
      <xdr:nvSpPr>
        <xdr:cNvPr id="13887"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388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388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409575"/>
    <xdr:sp macro="" textlink="">
      <xdr:nvSpPr>
        <xdr:cNvPr id="13890"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389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389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409575"/>
    <xdr:sp macro="" textlink="">
      <xdr:nvSpPr>
        <xdr:cNvPr id="1389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389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389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409575"/>
    <xdr:sp macro="" textlink="">
      <xdr:nvSpPr>
        <xdr:cNvPr id="1389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389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389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409575"/>
    <xdr:sp macro="" textlink="">
      <xdr:nvSpPr>
        <xdr:cNvPr id="1389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390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390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409575"/>
    <xdr:sp macro="" textlink="">
      <xdr:nvSpPr>
        <xdr:cNvPr id="1390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390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390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409575"/>
    <xdr:sp macro="" textlink="">
      <xdr:nvSpPr>
        <xdr:cNvPr id="1390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390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390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409575"/>
    <xdr:sp macro="" textlink="">
      <xdr:nvSpPr>
        <xdr:cNvPr id="1390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390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391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409575"/>
    <xdr:sp macro="" textlink="">
      <xdr:nvSpPr>
        <xdr:cNvPr id="1391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391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391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409575"/>
    <xdr:sp macro="" textlink="">
      <xdr:nvSpPr>
        <xdr:cNvPr id="1391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391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391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409575"/>
    <xdr:sp macro="" textlink="">
      <xdr:nvSpPr>
        <xdr:cNvPr id="13917"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391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391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409575"/>
    <xdr:sp macro="" textlink="">
      <xdr:nvSpPr>
        <xdr:cNvPr id="13920"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392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392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409575"/>
    <xdr:sp macro="" textlink="">
      <xdr:nvSpPr>
        <xdr:cNvPr id="13923"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392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392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409575"/>
    <xdr:sp macro="" textlink="">
      <xdr:nvSpPr>
        <xdr:cNvPr id="13926"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392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392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409575"/>
    <xdr:sp macro="" textlink="">
      <xdr:nvSpPr>
        <xdr:cNvPr id="1392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393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393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409575"/>
    <xdr:sp macro="" textlink="">
      <xdr:nvSpPr>
        <xdr:cNvPr id="1393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393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393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409575"/>
    <xdr:sp macro="" textlink="">
      <xdr:nvSpPr>
        <xdr:cNvPr id="1393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393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393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409575"/>
    <xdr:sp macro="" textlink="">
      <xdr:nvSpPr>
        <xdr:cNvPr id="1393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393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394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409575"/>
    <xdr:sp macro="" textlink="">
      <xdr:nvSpPr>
        <xdr:cNvPr id="1394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394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394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409575"/>
    <xdr:sp macro="" textlink="">
      <xdr:nvSpPr>
        <xdr:cNvPr id="1394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394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394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409575"/>
    <xdr:sp macro="" textlink="">
      <xdr:nvSpPr>
        <xdr:cNvPr id="1394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394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394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409575"/>
    <xdr:sp macro="" textlink="">
      <xdr:nvSpPr>
        <xdr:cNvPr id="1395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395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395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409575"/>
    <xdr:sp macro="" textlink="">
      <xdr:nvSpPr>
        <xdr:cNvPr id="13953"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395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395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409575"/>
    <xdr:sp macro="" textlink="">
      <xdr:nvSpPr>
        <xdr:cNvPr id="13956"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395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395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409575"/>
    <xdr:sp macro="" textlink="">
      <xdr:nvSpPr>
        <xdr:cNvPr id="13959"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396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396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409575"/>
    <xdr:sp macro="" textlink="">
      <xdr:nvSpPr>
        <xdr:cNvPr id="13962"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396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396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409575"/>
    <xdr:sp macro="" textlink="">
      <xdr:nvSpPr>
        <xdr:cNvPr id="1396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396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396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409575"/>
    <xdr:sp macro="" textlink="">
      <xdr:nvSpPr>
        <xdr:cNvPr id="1396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396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397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409575"/>
    <xdr:sp macro="" textlink="">
      <xdr:nvSpPr>
        <xdr:cNvPr id="1397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397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397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409575"/>
    <xdr:sp macro="" textlink="">
      <xdr:nvSpPr>
        <xdr:cNvPr id="1397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397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397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409575"/>
    <xdr:sp macro="" textlink="">
      <xdr:nvSpPr>
        <xdr:cNvPr id="1397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397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397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409575"/>
    <xdr:sp macro="" textlink="">
      <xdr:nvSpPr>
        <xdr:cNvPr id="1398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398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398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409575"/>
    <xdr:sp macro="" textlink="">
      <xdr:nvSpPr>
        <xdr:cNvPr id="1398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398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398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409575"/>
    <xdr:sp macro="" textlink="">
      <xdr:nvSpPr>
        <xdr:cNvPr id="1398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398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398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409575"/>
    <xdr:sp macro="" textlink="">
      <xdr:nvSpPr>
        <xdr:cNvPr id="13989"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399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399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409575"/>
    <xdr:sp macro="" textlink="">
      <xdr:nvSpPr>
        <xdr:cNvPr id="13992"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399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399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409575"/>
    <xdr:sp macro="" textlink="">
      <xdr:nvSpPr>
        <xdr:cNvPr id="13995"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399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399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409575"/>
    <xdr:sp macro="" textlink="">
      <xdr:nvSpPr>
        <xdr:cNvPr id="13998"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399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400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409575"/>
    <xdr:sp macro="" textlink="">
      <xdr:nvSpPr>
        <xdr:cNvPr id="1400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400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400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409575"/>
    <xdr:sp macro="" textlink="">
      <xdr:nvSpPr>
        <xdr:cNvPr id="1400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400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400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409575"/>
    <xdr:sp macro="" textlink="">
      <xdr:nvSpPr>
        <xdr:cNvPr id="1400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400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400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409575"/>
    <xdr:sp macro="" textlink="">
      <xdr:nvSpPr>
        <xdr:cNvPr id="1401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401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401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409575"/>
    <xdr:sp macro="" textlink="">
      <xdr:nvSpPr>
        <xdr:cNvPr id="1401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401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401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409575"/>
    <xdr:sp macro="" textlink="">
      <xdr:nvSpPr>
        <xdr:cNvPr id="1401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401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401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409575"/>
    <xdr:sp macro="" textlink="">
      <xdr:nvSpPr>
        <xdr:cNvPr id="1401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402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402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409575"/>
    <xdr:sp macro="" textlink="">
      <xdr:nvSpPr>
        <xdr:cNvPr id="1402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402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402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409575"/>
    <xdr:sp macro="" textlink="">
      <xdr:nvSpPr>
        <xdr:cNvPr id="14025"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402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402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409575"/>
    <xdr:sp macro="" textlink="">
      <xdr:nvSpPr>
        <xdr:cNvPr id="14028"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402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403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409575"/>
    <xdr:sp macro="" textlink="">
      <xdr:nvSpPr>
        <xdr:cNvPr id="14031"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403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403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409575"/>
    <xdr:sp macro="" textlink="">
      <xdr:nvSpPr>
        <xdr:cNvPr id="14034"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403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403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409575"/>
    <xdr:sp macro="" textlink="">
      <xdr:nvSpPr>
        <xdr:cNvPr id="1403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403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403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409575"/>
    <xdr:sp macro="" textlink="">
      <xdr:nvSpPr>
        <xdr:cNvPr id="1404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404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404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409575"/>
    <xdr:sp macro="" textlink="">
      <xdr:nvSpPr>
        <xdr:cNvPr id="1404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404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404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409575"/>
    <xdr:sp macro="" textlink="">
      <xdr:nvSpPr>
        <xdr:cNvPr id="1404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404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404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409575"/>
    <xdr:sp macro="" textlink="">
      <xdr:nvSpPr>
        <xdr:cNvPr id="1404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405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405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409575"/>
    <xdr:sp macro="" textlink="">
      <xdr:nvSpPr>
        <xdr:cNvPr id="1405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405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405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409575"/>
    <xdr:sp macro="" textlink="">
      <xdr:nvSpPr>
        <xdr:cNvPr id="1405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405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405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409575"/>
    <xdr:sp macro="" textlink="">
      <xdr:nvSpPr>
        <xdr:cNvPr id="1405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405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406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409575"/>
    <xdr:sp macro="" textlink="">
      <xdr:nvSpPr>
        <xdr:cNvPr id="14061"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1406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1406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409575"/>
    <xdr:sp macro="" textlink="">
      <xdr:nvSpPr>
        <xdr:cNvPr id="14064"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1406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1406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409575"/>
    <xdr:sp macro="" textlink="">
      <xdr:nvSpPr>
        <xdr:cNvPr id="14067"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1406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1406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409575"/>
    <xdr:sp macro="" textlink="">
      <xdr:nvSpPr>
        <xdr:cNvPr id="14070"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1407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1407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30</xdr:row>
      <xdr:rowOff>0</xdr:rowOff>
    </xdr:from>
    <xdr:ext cx="76200" cy="409575"/>
    <xdr:sp macro="" textlink="">
      <xdr:nvSpPr>
        <xdr:cNvPr id="1407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30</xdr:row>
      <xdr:rowOff>0</xdr:rowOff>
    </xdr:from>
    <xdr:ext cx="76200" cy="361950"/>
    <xdr:sp macro="" textlink="">
      <xdr:nvSpPr>
        <xdr:cNvPr id="1407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30</xdr:row>
      <xdr:rowOff>0</xdr:rowOff>
    </xdr:from>
    <xdr:ext cx="76200" cy="361950"/>
    <xdr:sp macro="" textlink="">
      <xdr:nvSpPr>
        <xdr:cNvPr id="1407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30</xdr:row>
      <xdr:rowOff>0</xdr:rowOff>
    </xdr:from>
    <xdr:ext cx="76200" cy="409575"/>
    <xdr:sp macro="" textlink="">
      <xdr:nvSpPr>
        <xdr:cNvPr id="1407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30</xdr:row>
      <xdr:rowOff>0</xdr:rowOff>
    </xdr:from>
    <xdr:ext cx="76200" cy="361950"/>
    <xdr:sp macro="" textlink="">
      <xdr:nvSpPr>
        <xdr:cNvPr id="1407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30</xdr:row>
      <xdr:rowOff>0</xdr:rowOff>
    </xdr:from>
    <xdr:ext cx="76200" cy="361950"/>
    <xdr:sp macro="" textlink="">
      <xdr:nvSpPr>
        <xdr:cNvPr id="1407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30</xdr:row>
      <xdr:rowOff>0</xdr:rowOff>
    </xdr:from>
    <xdr:ext cx="76200" cy="409575"/>
    <xdr:sp macro="" textlink="">
      <xdr:nvSpPr>
        <xdr:cNvPr id="1407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30</xdr:row>
      <xdr:rowOff>0</xdr:rowOff>
    </xdr:from>
    <xdr:ext cx="76200" cy="361950"/>
    <xdr:sp macro="" textlink="">
      <xdr:nvSpPr>
        <xdr:cNvPr id="1408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30</xdr:row>
      <xdr:rowOff>0</xdr:rowOff>
    </xdr:from>
    <xdr:ext cx="76200" cy="361950"/>
    <xdr:sp macro="" textlink="">
      <xdr:nvSpPr>
        <xdr:cNvPr id="1408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30</xdr:row>
      <xdr:rowOff>0</xdr:rowOff>
    </xdr:from>
    <xdr:ext cx="76200" cy="409575"/>
    <xdr:sp macro="" textlink="">
      <xdr:nvSpPr>
        <xdr:cNvPr id="1408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30</xdr:row>
      <xdr:rowOff>0</xdr:rowOff>
    </xdr:from>
    <xdr:ext cx="76200" cy="361950"/>
    <xdr:sp macro="" textlink="">
      <xdr:nvSpPr>
        <xdr:cNvPr id="1408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30</xdr:row>
      <xdr:rowOff>0</xdr:rowOff>
    </xdr:from>
    <xdr:ext cx="76200" cy="361950"/>
    <xdr:sp macro="" textlink="">
      <xdr:nvSpPr>
        <xdr:cNvPr id="1408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30</xdr:row>
      <xdr:rowOff>0</xdr:rowOff>
    </xdr:from>
    <xdr:ext cx="76200" cy="409575"/>
    <xdr:sp macro="" textlink="">
      <xdr:nvSpPr>
        <xdr:cNvPr id="1408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30</xdr:row>
      <xdr:rowOff>0</xdr:rowOff>
    </xdr:from>
    <xdr:ext cx="76200" cy="361950"/>
    <xdr:sp macro="" textlink="">
      <xdr:nvSpPr>
        <xdr:cNvPr id="1408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30</xdr:row>
      <xdr:rowOff>0</xdr:rowOff>
    </xdr:from>
    <xdr:ext cx="76200" cy="361950"/>
    <xdr:sp macro="" textlink="">
      <xdr:nvSpPr>
        <xdr:cNvPr id="1408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30</xdr:row>
      <xdr:rowOff>0</xdr:rowOff>
    </xdr:from>
    <xdr:ext cx="76200" cy="409575"/>
    <xdr:sp macro="" textlink="">
      <xdr:nvSpPr>
        <xdr:cNvPr id="1408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30</xdr:row>
      <xdr:rowOff>0</xdr:rowOff>
    </xdr:from>
    <xdr:ext cx="76200" cy="361950"/>
    <xdr:sp macro="" textlink="">
      <xdr:nvSpPr>
        <xdr:cNvPr id="1408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30</xdr:row>
      <xdr:rowOff>0</xdr:rowOff>
    </xdr:from>
    <xdr:ext cx="76200" cy="361950"/>
    <xdr:sp macro="" textlink="">
      <xdr:nvSpPr>
        <xdr:cNvPr id="1409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30</xdr:row>
      <xdr:rowOff>0</xdr:rowOff>
    </xdr:from>
    <xdr:ext cx="76200" cy="409575"/>
    <xdr:sp macro="" textlink="">
      <xdr:nvSpPr>
        <xdr:cNvPr id="1409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30</xdr:row>
      <xdr:rowOff>0</xdr:rowOff>
    </xdr:from>
    <xdr:ext cx="76200" cy="361950"/>
    <xdr:sp macro="" textlink="">
      <xdr:nvSpPr>
        <xdr:cNvPr id="1409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30</xdr:row>
      <xdr:rowOff>0</xdr:rowOff>
    </xdr:from>
    <xdr:ext cx="76200" cy="361950"/>
    <xdr:sp macro="" textlink="">
      <xdr:nvSpPr>
        <xdr:cNvPr id="1409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30</xdr:row>
      <xdr:rowOff>0</xdr:rowOff>
    </xdr:from>
    <xdr:ext cx="76200" cy="409575"/>
    <xdr:sp macro="" textlink="">
      <xdr:nvSpPr>
        <xdr:cNvPr id="1409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30</xdr:row>
      <xdr:rowOff>0</xdr:rowOff>
    </xdr:from>
    <xdr:ext cx="76200" cy="361950"/>
    <xdr:sp macro="" textlink="">
      <xdr:nvSpPr>
        <xdr:cNvPr id="1409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30</xdr:row>
      <xdr:rowOff>0</xdr:rowOff>
    </xdr:from>
    <xdr:ext cx="76200" cy="361950"/>
    <xdr:sp macro="" textlink="">
      <xdr:nvSpPr>
        <xdr:cNvPr id="1409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409575"/>
    <xdr:sp macro="" textlink="">
      <xdr:nvSpPr>
        <xdr:cNvPr id="14097"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409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409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409575"/>
    <xdr:sp macro="" textlink="">
      <xdr:nvSpPr>
        <xdr:cNvPr id="14100"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410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410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409575"/>
    <xdr:sp macro="" textlink="">
      <xdr:nvSpPr>
        <xdr:cNvPr id="14103"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410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410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409575"/>
    <xdr:sp macro="" textlink="">
      <xdr:nvSpPr>
        <xdr:cNvPr id="14106"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410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410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409575"/>
    <xdr:sp macro="" textlink="">
      <xdr:nvSpPr>
        <xdr:cNvPr id="1410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411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411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409575"/>
    <xdr:sp macro="" textlink="">
      <xdr:nvSpPr>
        <xdr:cNvPr id="1411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411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411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409575"/>
    <xdr:sp macro="" textlink="">
      <xdr:nvSpPr>
        <xdr:cNvPr id="1411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411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411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409575"/>
    <xdr:sp macro="" textlink="">
      <xdr:nvSpPr>
        <xdr:cNvPr id="1411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411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412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409575"/>
    <xdr:sp macro="" textlink="">
      <xdr:nvSpPr>
        <xdr:cNvPr id="1412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412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412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409575"/>
    <xdr:sp macro="" textlink="">
      <xdr:nvSpPr>
        <xdr:cNvPr id="1412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412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412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409575"/>
    <xdr:sp macro="" textlink="">
      <xdr:nvSpPr>
        <xdr:cNvPr id="1412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412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412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409575"/>
    <xdr:sp macro="" textlink="">
      <xdr:nvSpPr>
        <xdr:cNvPr id="1413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413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413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409575"/>
    <xdr:sp macro="" textlink="">
      <xdr:nvSpPr>
        <xdr:cNvPr id="14133"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413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413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409575"/>
    <xdr:sp macro="" textlink="">
      <xdr:nvSpPr>
        <xdr:cNvPr id="14136"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413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413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409575"/>
    <xdr:sp macro="" textlink="">
      <xdr:nvSpPr>
        <xdr:cNvPr id="14139"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414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414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409575"/>
    <xdr:sp macro="" textlink="">
      <xdr:nvSpPr>
        <xdr:cNvPr id="14142"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414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414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409575"/>
    <xdr:sp macro="" textlink="">
      <xdr:nvSpPr>
        <xdr:cNvPr id="1414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414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414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409575"/>
    <xdr:sp macro="" textlink="">
      <xdr:nvSpPr>
        <xdr:cNvPr id="1414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414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415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409575"/>
    <xdr:sp macro="" textlink="">
      <xdr:nvSpPr>
        <xdr:cNvPr id="1415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415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415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409575"/>
    <xdr:sp macro="" textlink="">
      <xdr:nvSpPr>
        <xdr:cNvPr id="1415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415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415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409575"/>
    <xdr:sp macro="" textlink="">
      <xdr:nvSpPr>
        <xdr:cNvPr id="1415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415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415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409575"/>
    <xdr:sp macro="" textlink="">
      <xdr:nvSpPr>
        <xdr:cNvPr id="1416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416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416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409575"/>
    <xdr:sp macro="" textlink="">
      <xdr:nvSpPr>
        <xdr:cNvPr id="1416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416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416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409575"/>
    <xdr:sp macro="" textlink="">
      <xdr:nvSpPr>
        <xdr:cNvPr id="1416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416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416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409575"/>
    <xdr:sp macro="" textlink="">
      <xdr:nvSpPr>
        <xdr:cNvPr id="14169"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417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417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409575"/>
    <xdr:sp macro="" textlink="">
      <xdr:nvSpPr>
        <xdr:cNvPr id="14172"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417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417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409575"/>
    <xdr:sp macro="" textlink="">
      <xdr:nvSpPr>
        <xdr:cNvPr id="14175"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417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417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409575"/>
    <xdr:sp macro="" textlink="">
      <xdr:nvSpPr>
        <xdr:cNvPr id="14178"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417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418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409575"/>
    <xdr:sp macro="" textlink="">
      <xdr:nvSpPr>
        <xdr:cNvPr id="1418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418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418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409575"/>
    <xdr:sp macro="" textlink="">
      <xdr:nvSpPr>
        <xdr:cNvPr id="1418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418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418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409575"/>
    <xdr:sp macro="" textlink="">
      <xdr:nvSpPr>
        <xdr:cNvPr id="1418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418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418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409575"/>
    <xdr:sp macro="" textlink="">
      <xdr:nvSpPr>
        <xdr:cNvPr id="1419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419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419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409575"/>
    <xdr:sp macro="" textlink="">
      <xdr:nvSpPr>
        <xdr:cNvPr id="1419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419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419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409575"/>
    <xdr:sp macro="" textlink="">
      <xdr:nvSpPr>
        <xdr:cNvPr id="1419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419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419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409575"/>
    <xdr:sp macro="" textlink="">
      <xdr:nvSpPr>
        <xdr:cNvPr id="1419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420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420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409575"/>
    <xdr:sp macro="" textlink="">
      <xdr:nvSpPr>
        <xdr:cNvPr id="1420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420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420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409575"/>
    <xdr:sp macro="" textlink="">
      <xdr:nvSpPr>
        <xdr:cNvPr id="14205"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420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420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409575"/>
    <xdr:sp macro="" textlink="">
      <xdr:nvSpPr>
        <xdr:cNvPr id="14208"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420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421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409575"/>
    <xdr:sp macro="" textlink="">
      <xdr:nvSpPr>
        <xdr:cNvPr id="14211"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421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421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409575"/>
    <xdr:sp macro="" textlink="">
      <xdr:nvSpPr>
        <xdr:cNvPr id="14214"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421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421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409575"/>
    <xdr:sp macro="" textlink="">
      <xdr:nvSpPr>
        <xdr:cNvPr id="1421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421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421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409575"/>
    <xdr:sp macro="" textlink="">
      <xdr:nvSpPr>
        <xdr:cNvPr id="1422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422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422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409575"/>
    <xdr:sp macro="" textlink="">
      <xdr:nvSpPr>
        <xdr:cNvPr id="1422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422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422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409575"/>
    <xdr:sp macro="" textlink="">
      <xdr:nvSpPr>
        <xdr:cNvPr id="1422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422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422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409575"/>
    <xdr:sp macro="" textlink="">
      <xdr:nvSpPr>
        <xdr:cNvPr id="1422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423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423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409575"/>
    <xdr:sp macro="" textlink="">
      <xdr:nvSpPr>
        <xdr:cNvPr id="1423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423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423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409575"/>
    <xdr:sp macro="" textlink="">
      <xdr:nvSpPr>
        <xdr:cNvPr id="1423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423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423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409575"/>
    <xdr:sp macro="" textlink="">
      <xdr:nvSpPr>
        <xdr:cNvPr id="1423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423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424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409575"/>
    <xdr:sp macro="" textlink="">
      <xdr:nvSpPr>
        <xdr:cNvPr id="14241"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424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424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409575"/>
    <xdr:sp macro="" textlink="">
      <xdr:nvSpPr>
        <xdr:cNvPr id="14244"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424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424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409575"/>
    <xdr:sp macro="" textlink="">
      <xdr:nvSpPr>
        <xdr:cNvPr id="14247"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424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424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409575"/>
    <xdr:sp macro="" textlink="">
      <xdr:nvSpPr>
        <xdr:cNvPr id="14250"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425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425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409575"/>
    <xdr:sp macro="" textlink="">
      <xdr:nvSpPr>
        <xdr:cNvPr id="1425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425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425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409575"/>
    <xdr:sp macro="" textlink="">
      <xdr:nvSpPr>
        <xdr:cNvPr id="1425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425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425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409575"/>
    <xdr:sp macro="" textlink="">
      <xdr:nvSpPr>
        <xdr:cNvPr id="1425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426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426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409575"/>
    <xdr:sp macro="" textlink="">
      <xdr:nvSpPr>
        <xdr:cNvPr id="1426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426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426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409575"/>
    <xdr:sp macro="" textlink="">
      <xdr:nvSpPr>
        <xdr:cNvPr id="1426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426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426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409575"/>
    <xdr:sp macro="" textlink="">
      <xdr:nvSpPr>
        <xdr:cNvPr id="1426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426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427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409575"/>
    <xdr:sp macro="" textlink="">
      <xdr:nvSpPr>
        <xdr:cNvPr id="1427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427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427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409575"/>
    <xdr:sp macro="" textlink="">
      <xdr:nvSpPr>
        <xdr:cNvPr id="1427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427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427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409575"/>
    <xdr:sp macro="" textlink="">
      <xdr:nvSpPr>
        <xdr:cNvPr id="14277"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427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427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409575"/>
    <xdr:sp macro="" textlink="">
      <xdr:nvSpPr>
        <xdr:cNvPr id="14280"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428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428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409575"/>
    <xdr:sp macro="" textlink="">
      <xdr:nvSpPr>
        <xdr:cNvPr id="14283"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428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428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409575"/>
    <xdr:sp macro="" textlink="">
      <xdr:nvSpPr>
        <xdr:cNvPr id="14286"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428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428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409575"/>
    <xdr:sp macro="" textlink="">
      <xdr:nvSpPr>
        <xdr:cNvPr id="1428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429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429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409575"/>
    <xdr:sp macro="" textlink="">
      <xdr:nvSpPr>
        <xdr:cNvPr id="1429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429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429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409575"/>
    <xdr:sp macro="" textlink="">
      <xdr:nvSpPr>
        <xdr:cNvPr id="1429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429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429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409575"/>
    <xdr:sp macro="" textlink="">
      <xdr:nvSpPr>
        <xdr:cNvPr id="1429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429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430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409575"/>
    <xdr:sp macro="" textlink="">
      <xdr:nvSpPr>
        <xdr:cNvPr id="1430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430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430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409575"/>
    <xdr:sp macro="" textlink="">
      <xdr:nvSpPr>
        <xdr:cNvPr id="1430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430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430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409575"/>
    <xdr:sp macro="" textlink="">
      <xdr:nvSpPr>
        <xdr:cNvPr id="1430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430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430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409575"/>
    <xdr:sp macro="" textlink="">
      <xdr:nvSpPr>
        <xdr:cNvPr id="1431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431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431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409575"/>
    <xdr:sp macro="" textlink="">
      <xdr:nvSpPr>
        <xdr:cNvPr id="14313"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1431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1431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409575"/>
    <xdr:sp macro="" textlink="">
      <xdr:nvSpPr>
        <xdr:cNvPr id="14316"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1431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1431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409575"/>
    <xdr:sp macro="" textlink="">
      <xdr:nvSpPr>
        <xdr:cNvPr id="14319"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1432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1432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409575"/>
    <xdr:sp macro="" textlink="">
      <xdr:nvSpPr>
        <xdr:cNvPr id="14322"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1432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1432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30</xdr:row>
      <xdr:rowOff>0</xdr:rowOff>
    </xdr:from>
    <xdr:ext cx="76200" cy="409575"/>
    <xdr:sp macro="" textlink="">
      <xdr:nvSpPr>
        <xdr:cNvPr id="1432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30</xdr:row>
      <xdr:rowOff>0</xdr:rowOff>
    </xdr:from>
    <xdr:ext cx="76200" cy="361950"/>
    <xdr:sp macro="" textlink="">
      <xdr:nvSpPr>
        <xdr:cNvPr id="1432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30</xdr:row>
      <xdr:rowOff>0</xdr:rowOff>
    </xdr:from>
    <xdr:ext cx="76200" cy="361950"/>
    <xdr:sp macro="" textlink="">
      <xdr:nvSpPr>
        <xdr:cNvPr id="1432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30</xdr:row>
      <xdr:rowOff>0</xdr:rowOff>
    </xdr:from>
    <xdr:ext cx="76200" cy="409575"/>
    <xdr:sp macro="" textlink="">
      <xdr:nvSpPr>
        <xdr:cNvPr id="1432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30</xdr:row>
      <xdr:rowOff>0</xdr:rowOff>
    </xdr:from>
    <xdr:ext cx="76200" cy="361950"/>
    <xdr:sp macro="" textlink="">
      <xdr:nvSpPr>
        <xdr:cNvPr id="1432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30</xdr:row>
      <xdr:rowOff>0</xdr:rowOff>
    </xdr:from>
    <xdr:ext cx="76200" cy="361950"/>
    <xdr:sp macro="" textlink="">
      <xdr:nvSpPr>
        <xdr:cNvPr id="1433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30</xdr:row>
      <xdr:rowOff>0</xdr:rowOff>
    </xdr:from>
    <xdr:ext cx="76200" cy="409575"/>
    <xdr:sp macro="" textlink="">
      <xdr:nvSpPr>
        <xdr:cNvPr id="1433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30</xdr:row>
      <xdr:rowOff>0</xdr:rowOff>
    </xdr:from>
    <xdr:ext cx="76200" cy="361950"/>
    <xdr:sp macro="" textlink="">
      <xdr:nvSpPr>
        <xdr:cNvPr id="1433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30</xdr:row>
      <xdr:rowOff>0</xdr:rowOff>
    </xdr:from>
    <xdr:ext cx="76200" cy="361950"/>
    <xdr:sp macro="" textlink="">
      <xdr:nvSpPr>
        <xdr:cNvPr id="1433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30</xdr:row>
      <xdr:rowOff>0</xdr:rowOff>
    </xdr:from>
    <xdr:ext cx="76200" cy="409575"/>
    <xdr:sp macro="" textlink="">
      <xdr:nvSpPr>
        <xdr:cNvPr id="1433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30</xdr:row>
      <xdr:rowOff>0</xdr:rowOff>
    </xdr:from>
    <xdr:ext cx="76200" cy="361950"/>
    <xdr:sp macro="" textlink="">
      <xdr:nvSpPr>
        <xdr:cNvPr id="1433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30</xdr:row>
      <xdr:rowOff>0</xdr:rowOff>
    </xdr:from>
    <xdr:ext cx="76200" cy="361950"/>
    <xdr:sp macro="" textlink="">
      <xdr:nvSpPr>
        <xdr:cNvPr id="1433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30</xdr:row>
      <xdr:rowOff>0</xdr:rowOff>
    </xdr:from>
    <xdr:ext cx="76200" cy="409575"/>
    <xdr:sp macro="" textlink="">
      <xdr:nvSpPr>
        <xdr:cNvPr id="1433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30</xdr:row>
      <xdr:rowOff>0</xdr:rowOff>
    </xdr:from>
    <xdr:ext cx="76200" cy="361950"/>
    <xdr:sp macro="" textlink="">
      <xdr:nvSpPr>
        <xdr:cNvPr id="1433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30</xdr:row>
      <xdr:rowOff>0</xdr:rowOff>
    </xdr:from>
    <xdr:ext cx="76200" cy="361950"/>
    <xdr:sp macro="" textlink="">
      <xdr:nvSpPr>
        <xdr:cNvPr id="1433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30</xdr:row>
      <xdr:rowOff>0</xdr:rowOff>
    </xdr:from>
    <xdr:ext cx="76200" cy="409575"/>
    <xdr:sp macro="" textlink="">
      <xdr:nvSpPr>
        <xdr:cNvPr id="1434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30</xdr:row>
      <xdr:rowOff>0</xdr:rowOff>
    </xdr:from>
    <xdr:ext cx="76200" cy="361950"/>
    <xdr:sp macro="" textlink="">
      <xdr:nvSpPr>
        <xdr:cNvPr id="1434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30</xdr:row>
      <xdr:rowOff>0</xdr:rowOff>
    </xdr:from>
    <xdr:ext cx="76200" cy="361950"/>
    <xdr:sp macro="" textlink="">
      <xdr:nvSpPr>
        <xdr:cNvPr id="1434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30</xdr:row>
      <xdr:rowOff>0</xdr:rowOff>
    </xdr:from>
    <xdr:ext cx="76200" cy="409575"/>
    <xdr:sp macro="" textlink="">
      <xdr:nvSpPr>
        <xdr:cNvPr id="1434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30</xdr:row>
      <xdr:rowOff>0</xdr:rowOff>
    </xdr:from>
    <xdr:ext cx="76200" cy="361950"/>
    <xdr:sp macro="" textlink="">
      <xdr:nvSpPr>
        <xdr:cNvPr id="1434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30</xdr:row>
      <xdr:rowOff>0</xdr:rowOff>
    </xdr:from>
    <xdr:ext cx="76200" cy="361950"/>
    <xdr:sp macro="" textlink="">
      <xdr:nvSpPr>
        <xdr:cNvPr id="1434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30</xdr:row>
      <xdr:rowOff>0</xdr:rowOff>
    </xdr:from>
    <xdr:ext cx="76200" cy="409575"/>
    <xdr:sp macro="" textlink="">
      <xdr:nvSpPr>
        <xdr:cNvPr id="1434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30</xdr:row>
      <xdr:rowOff>0</xdr:rowOff>
    </xdr:from>
    <xdr:ext cx="76200" cy="361950"/>
    <xdr:sp macro="" textlink="">
      <xdr:nvSpPr>
        <xdr:cNvPr id="1434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30</xdr:row>
      <xdr:rowOff>0</xdr:rowOff>
    </xdr:from>
    <xdr:ext cx="76200" cy="361950"/>
    <xdr:sp macro="" textlink="">
      <xdr:nvSpPr>
        <xdr:cNvPr id="1434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409575"/>
    <xdr:sp macro="" textlink="">
      <xdr:nvSpPr>
        <xdr:cNvPr id="14349"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435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435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409575"/>
    <xdr:sp macro="" textlink="">
      <xdr:nvSpPr>
        <xdr:cNvPr id="14352"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435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435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409575"/>
    <xdr:sp macro="" textlink="">
      <xdr:nvSpPr>
        <xdr:cNvPr id="14355"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435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435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409575"/>
    <xdr:sp macro="" textlink="">
      <xdr:nvSpPr>
        <xdr:cNvPr id="14358"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435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436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409575"/>
    <xdr:sp macro="" textlink="">
      <xdr:nvSpPr>
        <xdr:cNvPr id="1436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436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436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409575"/>
    <xdr:sp macro="" textlink="">
      <xdr:nvSpPr>
        <xdr:cNvPr id="1436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436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436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409575"/>
    <xdr:sp macro="" textlink="">
      <xdr:nvSpPr>
        <xdr:cNvPr id="1436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436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436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409575"/>
    <xdr:sp macro="" textlink="">
      <xdr:nvSpPr>
        <xdr:cNvPr id="1437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437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437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409575"/>
    <xdr:sp macro="" textlink="">
      <xdr:nvSpPr>
        <xdr:cNvPr id="1437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437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437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409575"/>
    <xdr:sp macro="" textlink="">
      <xdr:nvSpPr>
        <xdr:cNvPr id="1437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437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437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409575"/>
    <xdr:sp macro="" textlink="">
      <xdr:nvSpPr>
        <xdr:cNvPr id="1437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438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438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409575"/>
    <xdr:sp macro="" textlink="">
      <xdr:nvSpPr>
        <xdr:cNvPr id="1438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438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438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409575"/>
    <xdr:sp macro="" textlink="">
      <xdr:nvSpPr>
        <xdr:cNvPr id="14385"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438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438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409575"/>
    <xdr:sp macro="" textlink="">
      <xdr:nvSpPr>
        <xdr:cNvPr id="14388"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438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439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409575"/>
    <xdr:sp macro="" textlink="">
      <xdr:nvSpPr>
        <xdr:cNvPr id="14391"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439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439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409575"/>
    <xdr:sp macro="" textlink="">
      <xdr:nvSpPr>
        <xdr:cNvPr id="14394"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439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439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409575"/>
    <xdr:sp macro="" textlink="">
      <xdr:nvSpPr>
        <xdr:cNvPr id="1439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439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439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409575"/>
    <xdr:sp macro="" textlink="">
      <xdr:nvSpPr>
        <xdr:cNvPr id="1440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440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440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409575"/>
    <xdr:sp macro="" textlink="">
      <xdr:nvSpPr>
        <xdr:cNvPr id="1440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440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440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409575"/>
    <xdr:sp macro="" textlink="">
      <xdr:nvSpPr>
        <xdr:cNvPr id="1440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440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440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409575"/>
    <xdr:sp macro="" textlink="">
      <xdr:nvSpPr>
        <xdr:cNvPr id="1440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441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441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409575"/>
    <xdr:sp macro="" textlink="">
      <xdr:nvSpPr>
        <xdr:cNvPr id="1441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441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441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409575"/>
    <xdr:sp macro="" textlink="">
      <xdr:nvSpPr>
        <xdr:cNvPr id="1441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441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441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409575"/>
    <xdr:sp macro="" textlink="">
      <xdr:nvSpPr>
        <xdr:cNvPr id="1441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441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442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409575"/>
    <xdr:sp macro="" textlink="">
      <xdr:nvSpPr>
        <xdr:cNvPr id="14421"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442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442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409575"/>
    <xdr:sp macro="" textlink="">
      <xdr:nvSpPr>
        <xdr:cNvPr id="14424"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442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442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409575"/>
    <xdr:sp macro="" textlink="">
      <xdr:nvSpPr>
        <xdr:cNvPr id="14427"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442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442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409575"/>
    <xdr:sp macro="" textlink="">
      <xdr:nvSpPr>
        <xdr:cNvPr id="14430"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443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443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409575"/>
    <xdr:sp macro="" textlink="">
      <xdr:nvSpPr>
        <xdr:cNvPr id="1443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443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443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409575"/>
    <xdr:sp macro="" textlink="">
      <xdr:nvSpPr>
        <xdr:cNvPr id="1443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443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443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409575"/>
    <xdr:sp macro="" textlink="">
      <xdr:nvSpPr>
        <xdr:cNvPr id="1443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444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444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409575"/>
    <xdr:sp macro="" textlink="">
      <xdr:nvSpPr>
        <xdr:cNvPr id="1444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444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444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409575"/>
    <xdr:sp macro="" textlink="">
      <xdr:nvSpPr>
        <xdr:cNvPr id="1444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444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444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409575"/>
    <xdr:sp macro="" textlink="">
      <xdr:nvSpPr>
        <xdr:cNvPr id="1444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444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445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409575"/>
    <xdr:sp macro="" textlink="">
      <xdr:nvSpPr>
        <xdr:cNvPr id="1445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445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445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409575"/>
    <xdr:sp macro="" textlink="">
      <xdr:nvSpPr>
        <xdr:cNvPr id="1445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445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445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409575"/>
    <xdr:sp macro="" textlink="">
      <xdr:nvSpPr>
        <xdr:cNvPr id="14457"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445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445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409575"/>
    <xdr:sp macro="" textlink="">
      <xdr:nvSpPr>
        <xdr:cNvPr id="14460"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446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446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409575"/>
    <xdr:sp macro="" textlink="">
      <xdr:nvSpPr>
        <xdr:cNvPr id="14463"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446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446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409575"/>
    <xdr:sp macro="" textlink="">
      <xdr:nvSpPr>
        <xdr:cNvPr id="14466"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446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446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409575"/>
    <xdr:sp macro="" textlink="">
      <xdr:nvSpPr>
        <xdr:cNvPr id="1446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447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447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409575"/>
    <xdr:sp macro="" textlink="">
      <xdr:nvSpPr>
        <xdr:cNvPr id="1447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447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447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409575"/>
    <xdr:sp macro="" textlink="">
      <xdr:nvSpPr>
        <xdr:cNvPr id="1447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447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447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409575"/>
    <xdr:sp macro="" textlink="">
      <xdr:nvSpPr>
        <xdr:cNvPr id="1447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447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448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409575"/>
    <xdr:sp macro="" textlink="">
      <xdr:nvSpPr>
        <xdr:cNvPr id="1448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448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448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409575"/>
    <xdr:sp macro="" textlink="">
      <xdr:nvSpPr>
        <xdr:cNvPr id="1448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448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448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409575"/>
    <xdr:sp macro="" textlink="">
      <xdr:nvSpPr>
        <xdr:cNvPr id="1448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448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448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409575"/>
    <xdr:sp macro="" textlink="">
      <xdr:nvSpPr>
        <xdr:cNvPr id="1449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449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449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409575"/>
    <xdr:sp macro="" textlink="">
      <xdr:nvSpPr>
        <xdr:cNvPr id="14493"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449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449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409575"/>
    <xdr:sp macro="" textlink="">
      <xdr:nvSpPr>
        <xdr:cNvPr id="14496"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449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449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409575"/>
    <xdr:sp macro="" textlink="">
      <xdr:nvSpPr>
        <xdr:cNvPr id="14499"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450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450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409575"/>
    <xdr:sp macro="" textlink="">
      <xdr:nvSpPr>
        <xdr:cNvPr id="14502"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450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450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409575"/>
    <xdr:sp macro="" textlink="">
      <xdr:nvSpPr>
        <xdr:cNvPr id="1450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450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450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409575"/>
    <xdr:sp macro="" textlink="">
      <xdr:nvSpPr>
        <xdr:cNvPr id="1450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450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451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409575"/>
    <xdr:sp macro="" textlink="">
      <xdr:nvSpPr>
        <xdr:cNvPr id="1451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451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451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409575"/>
    <xdr:sp macro="" textlink="">
      <xdr:nvSpPr>
        <xdr:cNvPr id="1451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451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451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409575"/>
    <xdr:sp macro="" textlink="">
      <xdr:nvSpPr>
        <xdr:cNvPr id="1451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451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451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409575"/>
    <xdr:sp macro="" textlink="">
      <xdr:nvSpPr>
        <xdr:cNvPr id="1452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452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452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409575"/>
    <xdr:sp macro="" textlink="">
      <xdr:nvSpPr>
        <xdr:cNvPr id="1452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452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452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409575"/>
    <xdr:sp macro="" textlink="">
      <xdr:nvSpPr>
        <xdr:cNvPr id="1452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452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452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409575"/>
    <xdr:sp macro="" textlink="">
      <xdr:nvSpPr>
        <xdr:cNvPr id="14529"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453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453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409575"/>
    <xdr:sp macro="" textlink="">
      <xdr:nvSpPr>
        <xdr:cNvPr id="14532"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453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453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409575"/>
    <xdr:sp macro="" textlink="">
      <xdr:nvSpPr>
        <xdr:cNvPr id="14535"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453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453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409575"/>
    <xdr:sp macro="" textlink="">
      <xdr:nvSpPr>
        <xdr:cNvPr id="14538"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453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454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409575"/>
    <xdr:sp macro="" textlink="">
      <xdr:nvSpPr>
        <xdr:cNvPr id="1454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454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454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409575"/>
    <xdr:sp macro="" textlink="">
      <xdr:nvSpPr>
        <xdr:cNvPr id="1454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454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454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409575"/>
    <xdr:sp macro="" textlink="">
      <xdr:nvSpPr>
        <xdr:cNvPr id="1454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454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454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409575"/>
    <xdr:sp macro="" textlink="">
      <xdr:nvSpPr>
        <xdr:cNvPr id="1455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455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455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409575"/>
    <xdr:sp macro="" textlink="">
      <xdr:nvSpPr>
        <xdr:cNvPr id="1455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455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455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409575"/>
    <xdr:sp macro="" textlink="">
      <xdr:nvSpPr>
        <xdr:cNvPr id="1455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455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455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409575"/>
    <xdr:sp macro="" textlink="">
      <xdr:nvSpPr>
        <xdr:cNvPr id="1455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456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456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409575"/>
    <xdr:sp macro="" textlink="">
      <xdr:nvSpPr>
        <xdr:cNvPr id="1456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456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456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409575"/>
    <xdr:sp macro="" textlink="">
      <xdr:nvSpPr>
        <xdr:cNvPr id="14565"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1456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1456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409575"/>
    <xdr:sp macro="" textlink="">
      <xdr:nvSpPr>
        <xdr:cNvPr id="14568"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1456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1457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409575"/>
    <xdr:sp macro="" textlink="">
      <xdr:nvSpPr>
        <xdr:cNvPr id="14571"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1457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1457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409575"/>
    <xdr:sp macro="" textlink="">
      <xdr:nvSpPr>
        <xdr:cNvPr id="14574"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1457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1457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30</xdr:row>
      <xdr:rowOff>0</xdr:rowOff>
    </xdr:from>
    <xdr:ext cx="76200" cy="409575"/>
    <xdr:sp macro="" textlink="">
      <xdr:nvSpPr>
        <xdr:cNvPr id="1457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30</xdr:row>
      <xdr:rowOff>0</xdr:rowOff>
    </xdr:from>
    <xdr:ext cx="76200" cy="361950"/>
    <xdr:sp macro="" textlink="">
      <xdr:nvSpPr>
        <xdr:cNvPr id="1457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30</xdr:row>
      <xdr:rowOff>0</xdr:rowOff>
    </xdr:from>
    <xdr:ext cx="76200" cy="361950"/>
    <xdr:sp macro="" textlink="">
      <xdr:nvSpPr>
        <xdr:cNvPr id="1457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30</xdr:row>
      <xdr:rowOff>0</xdr:rowOff>
    </xdr:from>
    <xdr:ext cx="76200" cy="409575"/>
    <xdr:sp macro="" textlink="">
      <xdr:nvSpPr>
        <xdr:cNvPr id="1458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30</xdr:row>
      <xdr:rowOff>0</xdr:rowOff>
    </xdr:from>
    <xdr:ext cx="76200" cy="361950"/>
    <xdr:sp macro="" textlink="">
      <xdr:nvSpPr>
        <xdr:cNvPr id="1458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30</xdr:row>
      <xdr:rowOff>0</xdr:rowOff>
    </xdr:from>
    <xdr:ext cx="76200" cy="361950"/>
    <xdr:sp macro="" textlink="">
      <xdr:nvSpPr>
        <xdr:cNvPr id="1458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30</xdr:row>
      <xdr:rowOff>0</xdr:rowOff>
    </xdr:from>
    <xdr:ext cx="76200" cy="409575"/>
    <xdr:sp macro="" textlink="">
      <xdr:nvSpPr>
        <xdr:cNvPr id="1458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30</xdr:row>
      <xdr:rowOff>0</xdr:rowOff>
    </xdr:from>
    <xdr:ext cx="76200" cy="361950"/>
    <xdr:sp macro="" textlink="">
      <xdr:nvSpPr>
        <xdr:cNvPr id="1458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30</xdr:row>
      <xdr:rowOff>0</xdr:rowOff>
    </xdr:from>
    <xdr:ext cx="76200" cy="361950"/>
    <xdr:sp macro="" textlink="">
      <xdr:nvSpPr>
        <xdr:cNvPr id="1458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30</xdr:row>
      <xdr:rowOff>0</xdr:rowOff>
    </xdr:from>
    <xdr:ext cx="76200" cy="409575"/>
    <xdr:sp macro="" textlink="">
      <xdr:nvSpPr>
        <xdr:cNvPr id="1458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30</xdr:row>
      <xdr:rowOff>0</xdr:rowOff>
    </xdr:from>
    <xdr:ext cx="76200" cy="361950"/>
    <xdr:sp macro="" textlink="">
      <xdr:nvSpPr>
        <xdr:cNvPr id="1458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30</xdr:row>
      <xdr:rowOff>0</xdr:rowOff>
    </xdr:from>
    <xdr:ext cx="76200" cy="361950"/>
    <xdr:sp macro="" textlink="">
      <xdr:nvSpPr>
        <xdr:cNvPr id="1458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30</xdr:row>
      <xdr:rowOff>0</xdr:rowOff>
    </xdr:from>
    <xdr:ext cx="76200" cy="409575"/>
    <xdr:sp macro="" textlink="">
      <xdr:nvSpPr>
        <xdr:cNvPr id="1458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30</xdr:row>
      <xdr:rowOff>0</xdr:rowOff>
    </xdr:from>
    <xdr:ext cx="76200" cy="361950"/>
    <xdr:sp macro="" textlink="">
      <xdr:nvSpPr>
        <xdr:cNvPr id="1459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30</xdr:row>
      <xdr:rowOff>0</xdr:rowOff>
    </xdr:from>
    <xdr:ext cx="76200" cy="361950"/>
    <xdr:sp macro="" textlink="">
      <xdr:nvSpPr>
        <xdr:cNvPr id="1459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30</xdr:row>
      <xdr:rowOff>0</xdr:rowOff>
    </xdr:from>
    <xdr:ext cx="76200" cy="409575"/>
    <xdr:sp macro="" textlink="">
      <xdr:nvSpPr>
        <xdr:cNvPr id="1459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30</xdr:row>
      <xdr:rowOff>0</xdr:rowOff>
    </xdr:from>
    <xdr:ext cx="76200" cy="361950"/>
    <xdr:sp macro="" textlink="">
      <xdr:nvSpPr>
        <xdr:cNvPr id="1459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30</xdr:row>
      <xdr:rowOff>0</xdr:rowOff>
    </xdr:from>
    <xdr:ext cx="76200" cy="361950"/>
    <xdr:sp macro="" textlink="">
      <xdr:nvSpPr>
        <xdr:cNvPr id="1459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30</xdr:row>
      <xdr:rowOff>0</xdr:rowOff>
    </xdr:from>
    <xdr:ext cx="76200" cy="409575"/>
    <xdr:sp macro="" textlink="">
      <xdr:nvSpPr>
        <xdr:cNvPr id="1459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30</xdr:row>
      <xdr:rowOff>0</xdr:rowOff>
    </xdr:from>
    <xdr:ext cx="76200" cy="361950"/>
    <xdr:sp macro="" textlink="">
      <xdr:nvSpPr>
        <xdr:cNvPr id="1459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30</xdr:row>
      <xdr:rowOff>0</xdr:rowOff>
    </xdr:from>
    <xdr:ext cx="76200" cy="361950"/>
    <xdr:sp macro="" textlink="">
      <xdr:nvSpPr>
        <xdr:cNvPr id="1459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30</xdr:row>
      <xdr:rowOff>0</xdr:rowOff>
    </xdr:from>
    <xdr:ext cx="76200" cy="409575"/>
    <xdr:sp macro="" textlink="">
      <xdr:nvSpPr>
        <xdr:cNvPr id="1459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30</xdr:row>
      <xdr:rowOff>0</xdr:rowOff>
    </xdr:from>
    <xdr:ext cx="76200" cy="361950"/>
    <xdr:sp macro="" textlink="">
      <xdr:nvSpPr>
        <xdr:cNvPr id="1459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30</xdr:row>
      <xdr:rowOff>0</xdr:rowOff>
    </xdr:from>
    <xdr:ext cx="76200" cy="361950"/>
    <xdr:sp macro="" textlink="">
      <xdr:nvSpPr>
        <xdr:cNvPr id="1460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409575"/>
    <xdr:sp macro="" textlink="">
      <xdr:nvSpPr>
        <xdr:cNvPr id="14601"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460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460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409575"/>
    <xdr:sp macro="" textlink="">
      <xdr:nvSpPr>
        <xdr:cNvPr id="14604"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460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460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409575"/>
    <xdr:sp macro="" textlink="">
      <xdr:nvSpPr>
        <xdr:cNvPr id="14607"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460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460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409575"/>
    <xdr:sp macro="" textlink="">
      <xdr:nvSpPr>
        <xdr:cNvPr id="14610"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461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461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409575"/>
    <xdr:sp macro="" textlink="">
      <xdr:nvSpPr>
        <xdr:cNvPr id="1461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461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461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409575"/>
    <xdr:sp macro="" textlink="">
      <xdr:nvSpPr>
        <xdr:cNvPr id="1461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461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461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409575"/>
    <xdr:sp macro="" textlink="">
      <xdr:nvSpPr>
        <xdr:cNvPr id="1461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462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462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409575"/>
    <xdr:sp macro="" textlink="">
      <xdr:nvSpPr>
        <xdr:cNvPr id="1462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462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462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409575"/>
    <xdr:sp macro="" textlink="">
      <xdr:nvSpPr>
        <xdr:cNvPr id="1462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462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462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409575"/>
    <xdr:sp macro="" textlink="">
      <xdr:nvSpPr>
        <xdr:cNvPr id="1462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462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463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409575"/>
    <xdr:sp macro="" textlink="">
      <xdr:nvSpPr>
        <xdr:cNvPr id="1463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463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463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409575"/>
    <xdr:sp macro="" textlink="">
      <xdr:nvSpPr>
        <xdr:cNvPr id="1463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463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463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409575"/>
    <xdr:sp macro="" textlink="">
      <xdr:nvSpPr>
        <xdr:cNvPr id="14637"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463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463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409575"/>
    <xdr:sp macro="" textlink="">
      <xdr:nvSpPr>
        <xdr:cNvPr id="14640"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464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464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409575"/>
    <xdr:sp macro="" textlink="">
      <xdr:nvSpPr>
        <xdr:cNvPr id="14643"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464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464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409575"/>
    <xdr:sp macro="" textlink="">
      <xdr:nvSpPr>
        <xdr:cNvPr id="14646"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464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464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409575"/>
    <xdr:sp macro="" textlink="">
      <xdr:nvSpPr>
        <xdr:cNvPr id="1464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465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465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409575"/>
    <xdr:sp macro="" textlink="">
      <xdr:nvSpPr>
        <xdr:cNvPr id="1465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465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465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409575"/>
    <xdr:sp macro="" textlink="">
      <xdr:nvSpPr>
        <xdr:cNvPr id="1465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465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465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409575"/>
    <xdr:sp macro="" textlink="">
      <xdr:nvSpPr>
        <xdr:cNvPr id="1465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465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466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409575"/>
    <xdr:sp macro="" textlink="">
      <xdr:nvSpPr>
        <xdr:cNvPr id="1466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466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466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409575"/>
    <xdr:sp macro="" textlink="">
      <xdr:nvSpPr>
        <xdr:cNvPr id="1466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466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466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409575"/>
    <xdr:sp macro="" textlink="">
      <xdr:nvSpPr>
        <xdr:cNvPr id="1466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466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466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409575"/>
    <xdr:sp macro="" textlink="">
      <xdr:nvSpPr>
        <xdr:cNvPr id="1467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467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467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409575"/>
    <xdr:sp macro="" textlink="">
      <xdr:nvSpPr>
        <xdr:cNvPr id="14673"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467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467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409575"/>
    <xdr:sp macro="" textlink="">
      <xdr:nvSpPr>
        <xdr:cNvPr id="14676"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467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467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409575"/>
    <xdr:sp macro="" textlink="">
      <xdr:nvSpPr>
        <xdr:cNvPr id="14679"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468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468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409575"/>
    <xdr:sp macro="" textlink="">
      <xdr:nvSpPr>
        <xdr:cNvPr id="14682"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468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468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409575"/>
    <xdr:sp macro="" textlink="">
      <xdr:nvSpPr>
        <xdr:cNvPr id="1468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468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468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409575"/>
    <xdr:sp macro="" textlink="">
      <xdr:nvSpPr>
        <xdr:cNvPr id="1468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468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469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409575"/>
    <xdr:sp macro="" textlink="">
      <xdr:nvSpPr>
        <xdr:cNvPr id="1469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469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469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409575"/>
    <xdr:sp macro="" textlink="">
      <xdr:nvSpPr>
        <xdr:cNvPr id="1469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469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469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409575"/>
    <xdr:sp macro="" textlink="">
      <xdr:nvSpPr>
        <xdr:cNvPr id="1469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469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469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409575"/>
    <xdr:sp macro="" textlink="">
      <xdr:nvSpPr>
        <xdr:cNvPr id="1470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470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470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409575"/>
    <xdr:sp macro="" textlink="">
      <xdr:nvSpPr>
        <xdr:cNvPr id="1470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470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470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409575"/>
    <xdr:sp macro="" textlink="">
      <xdr:nvSpPr>
        <xdr:cNvPr id="1470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470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470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409575"/>
    <xdr:sp macro="" textlink="">
      <xdr:nvSpPr>
        <xdr:cNvPr id="14709"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471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471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409575"/>
    <xdr:sp macro="" textlink="">
      <xdr:nvSpPr>
        <xdr:cNvPr id="14712"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471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471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409575"/>
    <xdr:sp macro="" textlink="">
      <xdr:nvSpPr>
        <xdr:cNvPr id="14715"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471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471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409575"/>
    <xdr:sp macro="" textlink="">
      <xdr:nvSpPr>
        <xdr:cNvPr id="14718"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471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472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409575"/>
    <xdr:sp macro="" textlink="">
      <xdr:nvSpPr>
        <xdr:cNvPr id="1472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472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472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409575"/>
    <xdr:sp macro="" textlink="">
      <xdr:nvSpPr>
        <xdr:cNvPr id="1472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472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472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409575"/>
    <xdr:sp macro="" textlink="">
      <xdr:nvSpPr>
        <xdr:cNvPr id="1472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472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472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409575"/>
    <xdr:sp macro="" textlink="">
      <xdr:nvSpPr>
        <xdr:cNvPr id="1473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473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473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409575"/>
    <xdr:sp macro="" textlink="">
      <xdr:nvSpPr>
        <xdr:cNvPr id="1473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473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473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409575"/>
    <xdr:sp macro="" textlink="">
      <xdr:nvSpPr>
        <xdr:cNvPr id="1473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473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473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409575"/>
    <xdr:sp macro="" textlink="">
      <xdr:nvSpPr>
        <xdr:cNvPr id="1473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474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474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409575"/>
    <xdr:sp macro="" textlink="">
      <xdr:nvSpPr>
        <xdr:cNvPr id="1474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474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474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409575"/>
    <xdr:sp macro="" textlink="">
      <xdr:nvSpPr>
        <xdr:cNvPr id="14745"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474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474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409575"/>
    <xdr:sp macro="" textlink="">
      <xdr:nvSpPr>
        <xdr:cNvPr id="14748"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474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475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409575"/>
    <xdr:sp macro="" textlink="">
      <xdr:nvSpPr>
        <xdr:cNvPr id="14751"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475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475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409575"/>
    <xdr:sp macro="" textlink="">
      <xdr:nvSpPr>
        <xdr:cNvPr id="14754"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475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475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409575"/>
    <xdr:sp macro="" textlink="">
      <xdr:nvSpPr>
        <xdr:cNvPr id="1475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475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475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409575"/>
    <xdr:sp macro="" textlink="">
      <xdr:nvSpPr>
        <xdr:cNvPr id="1476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476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476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409575"/>
    <xdr:sp macro="" textlink="">
      <xdr:nvSpPr>
        <xdr:cNvPr id="1476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476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476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409575"/>
    <xdr:sp macro="" textlink="">
      <xdr:nvSpPr>
        <xdr:cNvPr id="1476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476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476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409575"/>
    <xdr:sp macro="" textlink="">
      <xdr:nvSpPr>
        <xdr:cNvPr id="1476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477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477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409575"/>
    <xdr:sp macro="" textlink="">
      <xdr:nvSpPr>
        <xdr:cNvPr id="1477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477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477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409575"/>
    <xdr:sp macro="" textlink="">
      <xdr:nvSpPr>
        <xdr:cNvPr id="1477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477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477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409575"/>
    <xdr:sp macro="" textlink="">
      <xdr:nvSpPr>
        <xdr:cNvPr id="1477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477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478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409575"/>
    <xdr:sp macro="" textlink="">
      <xdr:nvSpPr>
        <xdr:cNvPr id="14781"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478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478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409575"/>
    <xdr:sp macro="" textlink="">
      <xdr:nvSpPr>
        <xdr:cNvPr id="14784"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478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478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409575"/>
    <xdr:sp macro="" textlink="">
      <xdr:nvSpPr>
        <xdr:cNvPr id="14787"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478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478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409575"/>
    <xdr:sp macro="" textlink="">
      <xdr:nvSpPr>
        <xdr:cNvPr id="14790"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479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479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409575"/>
    <xdr:sp macro="" textlink="">
      <xdr:nvSpPr>
        <xdr:cNvPr id="1479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479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479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409575"/>
    <xdr:sp macro="" textlink="">
      <xdr:nvSpPr>
        <xdr:cNvPr id="1479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479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479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409575"/>
    <xdr:sp macro="" textlink="">
      <xdr:nvSpPr>
        <xdr:cNvPr id="1479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480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480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409575"/>
    <xdr:sp macro="" textlink="">
      <xdr:nvSpPr>
        <xdr:cNvPr id="1480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480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480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409575"/>
    <xdr:sp macro="" textlink="">
      <xdr:nvSpPr>
        <xdr:cNvPr id="1480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480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480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409575"/>
    <xdr:sp macro="" textlink="">
      <xdr:nvSpPr>
        <xdr:cNvPr id="1480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480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481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409575"/>
    <xdr:sp macro="" textlink="">
      <xdr:nvSpPr>
        <xdr:cNvPr id="1481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481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481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409575"/>
    <xdr:sp macro="" textlink="">
      <xdr:nvSpPr>
        <xdr:cNvPr id="1481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481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481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409575"/>
    <xdr:sp macro="" textlink="">
      <xdr:nvSpPr>
        <xdr:cNvPr id="14817"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1481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1481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409575"/>
    <xdr:sp macro="" textlink="">
      <xdr:nvSpPr>
        <xdr:cNvPr id="14820"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1482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1482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409575"/>
    <xdr:sp macro="" textlink="">
      <xdr:nvSpPr>
        <xdr:cNvPr id="14823"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1482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1482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409575"/>
    <xdr:sp macro="" textlink="">
      <xdr:nvSpPr>
        <xdr:cNvPr id="14826"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1482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1482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171450</xdr:colOff>
      <xdr:row>49</xdr:row>
      <xdr:rowOff>57150</xdr:rowOff>
    </xdr:from>
    <xdr:to>
      <xdr:col>5</xdr:col>
      <xdr:colOff>635550</xdr:colOff>
      <xdr:row>66</xdr:row>
      <xdr:rowOff>4425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180974</xdr:colOff>
      <xdr:row>67</xdr:row>
      <xdr:rowOff>57151</xdr:rowOff>
    </xdr:from>
    <xdr:to>
      <xdr:col>5</xdr:col>
      <xdr:colOff>645074</xdr:colOff>
      <xdr:row>85</xdr:row>
      <xdr:rowOff>123825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133350</xdr:colOff>
      <xdr:row>88</xdr:row>
      <xdr:rowOff>19050</xdr:rowOff>
    </xdr:from>
    <xdr:to>
      <xdr:col>11</xdr:col>
      <xdr:colOff>438150</xdr:colOff>
      <xdr:row>104</xdr:row>
      <xdr:rowOff>128250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228600</xdr:colOff>
      <xdr:row>105</xdr:row>
      <xdr:rowOff>147638</xdr:rowOff>
    </xdr:from>
    <xdr:to>
      <xdr:col>11</xdr:col>
      <xdr:colOff>447675</xdr:colOff>
      <xdr:row>122</xdr:row>
      <xdr:rowOff>138113</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238124</xdr:colOff>
      <xdr:row>123</xdr:row>
      <xdr:rowOff>52388</xdr:rowOff>
    </xdr:from>
    <xdr:to>
      <xdr:col>11</xdr:col>
      <xdr:colOff>371474</xdr:colOff>
      <xdr:row>141</xdr:row>
      <xdr:rowOff>38100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219075</xdr:colOff>
      <xdr:row>147</xdr:row>
      <xdr:rowOff>114299</xdr:rowOff>
    </xdr:from>
    <xdr:to>
      <xdr:col>10</xdr:col>
      <xdr:colOff>190500</xdr:colOff>
      <xdr:row>171</xdr:row>
      <xdr:rowOff>95250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0</xdr:colOff>
      <xdr:row>0</xdr:row>
      <xdr:rowOff>66675</xdr:rowOff>
    </xdr:from>
    <xdr:to>
      <xdr:col>1</xdr:col>
      <xdr:colOff>1228090</xdr:colOff>
      <xdr:row>0</xdr:row>
      <xdr:rowOff>647700</xdr:rowOff>
    </xdr:to>
    <xdr:pic>
      <xdr:nvPicPr>
        <xdr:cNvPr id="8" name="Picture 7"/>
        <xdr:cNvPicPr/>
      </xdr:nvPicPr>
      <xdr:blipFill>
        <a:blip xmlns:r="http://schemas.openxmlformats.org/officeDocument/2006/relationships" r:embed="rId7"/>
        <a:stretch>
          <a:fillRect/>
        </a:stretch>
      </xdr:blipFill>
      <xdr:spPr>
        <a:xfrm>
          <a:off x="247650" y="66675"/>
          <a:ext cx="1228090" cy="581025"/>
        </a:xfrm>
        <a:prstGeom prst="rect">
          <a:avLst/>
        </a:prstGeom>
      </xdr:spPr>
    </xdr:pic>
    <xdr:clientData/>
  </xdr:twoCellAnchor>
  <xdr:twoCellAnchor editAs="oneCell">
    <xdr:from>
      <xdr:col>3</xdr:col>
      <xdr:colOff>0</xdr:colOff>
      <xdr:row>0</xdr:row>
      <xdr:rowOff>0</xdr:rowOff>
    </xdr:from>
    <xdr:to>
      <xdr:col>5</xdr:col>
      <xdr:colOff>786585</xdr:colOff>
      <xdr:row>0</xdr:row>
      <xdr:rowOff>704850</xdr:rowOff>
    </xdr:to>
    <xdr:pic>
      <xdr:nvPicPr>
        <xdr:cNvPr id="12" name="Picture 11"/>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4448175" y="0"/>
          <a:ext cx="2482035" cy="7048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171450</xdr:colOff>
      <xdr:row>49</xdr:row>
      <xdr:rowOff>57150</xdr:rowOff>
    </xdr:from>
    <xdr:to>
      <xdr:col>5</xdr:col>
      <xdr:colOff>635550</xdr:colOff>
      <xdr:row>66</xdr:row>
      <xdr:rowOff>4425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180975</xdr:colOff>
      <xdr:row>67</xdr:row>
      <xdr:rowOff>95248</xdr:rowOff>
    </xdr:from>
    <xdr:to>
      <xdr:col>5</xdr:col>
      <xdr:colOff>666750</xdr:colOff>
      <xdr:row>83</xdr:row>
      <xdr:rowOff>19049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161924</xdr:colOff>
      <xdr:row>84</xdr:row>
      <xdr:rowOff>66674</xdr:rowOff>
    </xdr:from>
    <xdr:to>
      <xdr:col>12</xdr:col>
      <xdr:colOff>57150</xdr:colOff>
      <xdr:row>103</xdr:row>
      <xdr:rowOff>47625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76199</xdr:colOff>
      <xdr:row>104</xdr:row>
      <xdr:rowOff>33338</xdr:rowOff>
    </xdr:from>
    <xdr:to>
      <xdr:col>12</xdr:col>
      <xdr:colOff>85724</xdr:colOff>
      <xdr:row>121</xdr:row>
      <xdr:rowOff>23813</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171451</xdr:colOff>
      <xdr:row>123</xdr:row>
      <xdr:rowOff>14287</xdr:rowOff>
    </xdr:from>
    <xdr:to>
      <xdr:col>12</xdr:col>
      <xdr:colOff>1</xdr:colOff>
      <xdr:row>146</xdr:row>
      <xdr:rowOff>9525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28574</xdr:colOff>
      <xdr:row>150</xdr:row>
      <xdr:rowOff>152400</xdr:rowOff>
    </xdr:from>
    <xdr:to>
      <xdr:col>11</xdr:col>
      <xdr:colOff>533399</xdr:colOff>
      <xdr:row>170</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0</xdr:colOff>
      <xdr:row>0</xdr:row>
      <xdr:rowOff>57150</xdr:rowOff>
    </xdr:from>
    <xdr:to>
      <xdr:col>1</xdr:col>
      <xdr:colOff>1228090</xdr:colOff>
      <xdr:row>0</xdr:row>
      <xdr:rowOff>638175</xdr:rowOff>
    </xdr:to>
    <xdr:pic>
      <xdr:nvPicPr>
        <xdr:cNvPr id="17" name="Picture 16"/>
        <xdr:cNvPicPr/>
      </xdr:nvPicPr>
      <xdr:blipFill>
        <a:blip xmlns:r="http://schemas.openxmlformats.org/officeDocument/2006/relationships" r:embed="rId7"/>
        <a:stretch>
          <a:fillRect/>
        </a:stretch>
      </xdr:blipFill>
      <xdr:spPr>
        <a:xfrm>
          <a:off x="247650" y="57150"/>
          <a:ext cx="1228090" cy="581025"/>
        </a:xfrm>
        <a:prstGeom prst="rect">
          <a:avLst/>
        </a:prstGeom>
      </xdr:spPr>
    </xdr:pic>
    <xdr:clientData/>
  </xdr:twoCellAnchor>
  <xdr:twoCellAnchor editAs="oneCell">
    <xdr:from>
      <xdr:col>2</xdr:col>
      <xdr:colOff>590550</xdr:colOff>
      <xdr:row>0</xdr:row>
      <xdr:rowOff>0</xdr:rowOff>
    </xdr:from>
    <xdr:to>
      <xdr:col>6</xdr:col>
      <xdr:colOff>5535</xdr:colOff>
      <xdr:row>0</xdr:row>
      <xdr:rowOff>704850</xdr:rowOff>
    </xdr:to>
    <xdr:pic>
      <xdr:nvPicPr>
        <xdr:cNvPr id="10" name="Picture 9"/>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4114800" y="0"/>
          <a:ext cx="2482035" cy="7048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171450</xdr:colOff>
      <xdr:row>66</xdr:row>
      <xdr:rowOff>57150</xdr:rowOff>
    </xdr:from>
    <xdr:to>
      <xdr:col>5</xdr:col>
      <xdr:colOff>676275</xdr:colOff>
      <xdr:row>81</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200024</xdr:colOff>
      <xdr:row>83</xdr:row>
      <xdr:rowOff>19050</xdr:rowOff>
    </xdr:from>
    <xdr:to>
      <xdr:col>5</xdr:col>
      <xdr:colOff>657224</xdr:colOff>
      <xdr:row>98</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200024</xdr:colOff>
      <xdr:row>100</xdr:row>
      <xdr:rowOff>69850</xdr:rowOff>
    </xdr:from>
    <xdr:to>
      <xdr:col>5</xdr:col>
      <xdr:colOff>561974</xdr:colOff>
      <xdr:row>115</xdr:row>
      <xdr:rowOff>133350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447674</xdr:colOff>
      <xdr:row>81</xdr:row>
      <xdr:rowOff>95250</xdr:rowOff>
    </xdr:from>
    <xdr:to>
      <xdr:col>25</xdr:col>
      <xdr:colOff>295274</xdr:colOff>
      <xdr:row>98</xdr:row>
      <xdr:rowOff>85725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419100</xdr:colOff>
      <xdr:row>42</xdr:row>
      <xdr:rowOff>109537</xdr:rowOff>
    </xdr:from>
    <xdr:to>
      <xdr:col>25</xdr:col>
      <xdr:colOff>295274</xdr:colOff>
      <xdr:row>59</xdr:row>
      <xdr:rowOff>100012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400050</xdr:colOff>
      <xdr:row>61</xdr:row>
      <xdr:rowOff>142875</xdr:rowOff>
    </xdr:from>
    <xdr:to>
      <xdr:col>25</xdr:col>
      <xdr:colOff>295275</xdr:colOff>
      <xdr:row>78</xdr:row>
      <xdr:rowOff>133350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457200</xdr:colOff>
      <xdr:row>100</xdr:row>
      <xdr:rowOff>19050</xdr:rowOff>
    </xdr:from>
    <xdr:to>
      <xdr:col>25</xdr:col>
      <xdr:colOff>323850</xdr:colOff>
      <xdr:row>117</xdr:row>
      <xdr:rowOff>9525</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457200</xdr:colOff>
      <xdr:row>119</xdr:row>
      <xdr:rowOff>19050</xdr:rowOff>
    </xdr:from>
    <xdr:to>
      <xdr:col>25</xdr:col>
      <xdr:colOff>352425</xdr:colOff>
      <xdr:row>136</xdr:row>
      <xdr:rowOff>9525</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495300</xdr:colOff>
      <xdr:row>141</xdr:row>
      <xdr:rowOff>133349</xdr:rowOff>
    </xdr:from>
    <xdr:to>
      <xdr:col>25</xdr:col>
      <xdr:colOff>447675</xdr:colOff>
      <xdr:row>160</xdr:row>
      <xdr:rowOff>57149</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0</xdr:colOff>
      <xdr:row>0</xdr:row>
      <xdr:rowOff>85725</xdr:rowOff>
    </xdr:from>
    <xdr:to>
      <xdr:col>1</xdr:col>
      <xdr:colOff>1228090</xdr:colOff>
      <xdr:row>0</xdr:row>
      <xdr:rowOff>666750</xdr:rowOff>
    </xdr:to>
    <xdr:pic>
      <xdr:nvPicPr>
        <xdr:cNvPr id="21" name="Picture 20"/>
        <xdr:cNvPicPr/>
      </xdr:nvPicPr>
      <xdr:blipFill>
        <a:blip xmlns:r="http://schemas.openxmlformats.org/officeDocument/2006/relationships" r:embed="rId7"/>
        <a:stretch>
          <a:fillRect/>
        </a:stretch>
      </xdr:blipFill>
      <xdr:spPr>
        <a:xfrm>
          <a:off x="247650" y="85725"/>
          <a:ext cx="1228090" cy="581025"/>
        </a:xfrm>
        <a:prstGeom prst="rect">
          <a:avLst/>
        </a:prstGeom>
      </xdr:spPr>
    </xdr:pic>
    <xdr:clientData/>
  </xdr:twoCellAnchor>
  <xdr:twoCellAnchor editAs="oneCell">
    <xdr:from>
      <xdr:col>5</xdr:col>
      <xdr:colOff>142875</xdr:colOff>
      <xdr:row>0</xdr:row>
      <xdr:rowOff>28576</xdr:rowOff>
    </xdr:from>
    <xdr:to>
      <xdr:col>17</xdr:col>
      <xdr:colOff>367485</xdr:colOff>
      <xdr:row>0</xdr:row>
      <xdr:rowOff>733426</xdr:rowOff>
    </xdr:to>
    <xdr:pic>
      <xdr:nvPicPr>
        <xdr:cNvPr id="9" name="Picture 8"/>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4657725" y="28576"/>
          <a:ext cx="2482035" cy="7048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0</xdr:colOff>
      <xdr:row>10</xdr:row>
      <xdr:rowOff>76200</xdr:rowOff>
    </xdr:from>
    <xdr:to>
      <xdr:col>7</xdr:col>
      <xdr:colOff>76200</xdr:colOff>
      <xdr:row>10</xdr:row>
      <xdr:rowOff>276225</xdr:rowOff>
    </xdr:to>
    <xdr:sp macro="" textlink="">
      <xdr:nvSpPr>
        <xdr:cNvPr id="5325" name="Text Box 1"/>
        <xdr:cNvSpPr txBox="1">
          <a:spLocks noChangeArrowheads="1"/>
        </xdr:cNvSpPr>
      </xdr:nvSpPr>
      <xdr:spPr bwMode="auto">
        <a:xfrm>
          <a:off x="5000625" y="1323975"/>
          <a:ext cx="76200" cy="200025"/>
        </a:xfrm>
        <a:prstGeom prst="rect">
          <a:avLst/>
        </a:prstGeom>
        <a:noFill/>
        <a:ln w="9525">
          <a:noFill/>
          <a:miter lim="800000"/>
          <a:headEnd/>
          <a:tailEnd/>
        </a:ln>
      </xdr:spPr>
    </xdr:sp>
    <xdr:clientData/>
  </xdr:twoCellAnchor>
  <xdr:twoCellAnchor editAs="oneCell">
    <xdr:from>
      <xdr:col>7</xdr:col>
      <xdr:colOff>0</xdr:colOff>
      <xdr:row>11</xdr:row>
      <xdr:rowOff>76200</xdr:rowOff>
    </xdr:from>
    <xdr:to>
      <xdr:col>7</xdr:col>
      <xdr:colOff>76200</xdr:colOff>
      <xdr:row>11</xdr:row>
      <xdr:rowOff>276225</xdr:rowOff>
    </xdr:to>
    <xdr:sp macro="" textlink="">
      <xdr:nvSpPr>
        <xdr:cNvPr id="5326" name="Text Box 1"/>
        <xdr:cNvSpPr txBox="1">
          <a:spLocks noChangeArrowheads="1"/>
        </xdr:cNvSpPr>
      </xdr:nvSpPr>
      <xdr:spPr bwMode="auto">
        <a:xfrm>
          <a:off x="5000625" y="1952625"/>
          <a:ext cx="76200" cy="200025"/>
        </a:xfrm>
        <a:prstGeom prst="rect">
          <a:avLst/>
        </a:prstGeom>
        <a:noFill/>
        <a:ln w="9525">
          <a:noFill/>
          <a:miter lim="800000"/>
          <a:headEnd/>
          <a:tailEnd/>
        </a:ln>
      </xdr:spPr>
    </xdr:sp>
    <xdr:clientData/>
  </xdr:twoCellAnchor>
  <xdr:twoCellAnchor editAs="oneCell">
    <xdr:from>
      <xdr:col>7</xdr:col>
      <xdr:colOff>0</xdr:colOff>
      <xdr:row>12</xdr:row>
      <xdr:rowOff>76200</xdr:rowOff>
    </xdr:from>
    <xdr:to>
      <xdr:col>7</xdr:col>
      <xdr:colOff>76200</xdr:colOff>
      <xdr:row>12</xdr:row>
      <xdr:rowOff>276225</xdr:rowOff>
    </xdr:to>
    <xdr:sp macro="" textlink="">
      <xdr:nvSpPr>
        <xdr:cNvPr id="5327" name="Text Box 1"/>
        <xdr:cNvSpPr txBox="1">
          <a:spLocks noChangeArrowheads="1"/>
        </xdr:cNvSpPr>
      </xdr:nvSpPr>
      <xdr:spPr bwMode="auto">
        <a:xfrm>
          <a:off x="5000625" y="258127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28"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29"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30"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31"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32"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33"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34"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35"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36"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37"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38"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39"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40"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41"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42"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43"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44"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45"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46"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47"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48"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49"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50"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51"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52"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53"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54"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55"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56"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57"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76200</xdr:rowOff>
    </xdr:from>
    <xdr:to>
      <xdr:col>7</xdr:col>
      <xdr:colOff>76200</xdr:colOff>
      <xdr:row>13</xdr:row>
      <xdr:rowOff>276225</xdr:rowOff>
    </xdr:to>
    <xdr:sp macro="" textlink="">
      <xdr:nvSpPr>
        <xdr:cNvPr id="5358" name="Text Box 1"/>
        <xdr:cNvSpPr txBox="1">
          <a:spLocks noChangeArrowheads="1"/>
        </xdr:cNvSpPr>
      </xdr:nvSpPr>
      <xdr:spPr bwMode="auto">
        <a:xfrm>
          <a:off x="5000625" y="3209925"/>
          <a:ext cx="76200" cy="200025"/>
        </a:xfrm>
        <a:prstGeom prst="rect">
          <a:avLst/>
        </a:prstGeom>
        <a:noFill/>
        <a:ln w="9525">
          <a:noFill/>
          <a:miter lim="800000"/>
          <a:headEnd/>
          <a:tailEnd/>
        </a:ln>
      </xdr:spPr>
    </xdr:sp>
    <xdr:clientData/>
  </xdr:twoCellAnchor>
  <xdr:twoCellAnchor editAs="oneCell">
    <xdr:from>
      <xdr:col>1</xdr:col>
      <xdr:colOff>47625</xdr:colOff>
      <xdr:row>0</xdr:row>
      <xdr:rowOff>66675</xdr:rowOff>
    </xdr:from>
    <xdr:to>
      <xdr:col>1</xdr:col>
      <xdr:colOff>1275715</xdr:colOff>
      <xdr:row>0</xdr:row>
      <xdr:rowOff>647700</xdr:rowOff>
    </xdr:to>
    <xdr:pic>
      <xdr:nvPicPr>
        <xdr:cNvPr id="36" name="Picture 35"/>
        <xdr:cNvPicPr/>
      </xdr:nvPicPr>
      <xdr:blipFill>
        <a:blip xmlns:r="http://schemas.openxmlformats.org/officeDocument/2006/relationships" r:embed="rId1"/>
        <a:stretch>
          <a:fillRect/>
        </a:stretch>
      </xdr:blipFill>
      <xdr:spPr>
        <a:xfrm>
          <a:off x="304800" y="66675"/>
          <a:ext cx="1228090" cy="581025"/>
        </a:xfrm>
        <a:prstGeom prst="rect">
          <a:avLst/>
        </a:prstGeom>
      </xdr:spPr>
    </xdr:pic>
    <xdr:clientData/>
  </xdr:twoCellAnchor>
  <xdr:twoCellAnchor editAs="oneCell">
    <xdr:from>
      <xdr:col>3</xdr:col>
      <xdr:colOff>409575</xdr:colOff>
      <xdr:row>0</xdr:row>
      <xdr:rowOff>0</xdr:rowOff>
    </xdr:from>
    <xdr:to>
      <xdr:col>9</xdr:col>
      <xdr:colOff>352425</xdr:colOff>
      <xdr:row>0</xdr:row>
      <xdr:rowOff>960245</xdr:rowOff>
    </xdr:to>
    <xdr:pic>
      <xdr:nvPicPr>
        <xdr:cNvPr id="37" name="Picture 3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19500" y="0"/>
          <a:ext cx="3381375" cy="960245"/>
        </a:xfrm>
        <a:prstGeom prst="rect">
          <a:avLst/>
        </a:prstGeom>
      </xdr:spPr>
    </xdr:pic>
    <xdr:clientData/>
  </xdr:twoCellAnchor>
  <xdr:oneCellAnchor>
    <xdr:from>
      <xdr:col>7</xdr:col>
      <xdr:colOff>0</xdr:colOff>
      <xdr:row>16</xdr:row>
      <xdr:rowOff>76200</xdr:rowOff>
    </xdr:from>
    <xdr:ext cx="76200" cy="200025"/>
    <xdr:sp macro="" textlink="">
      <xdr:nvSpPr>
        <xdr:cNvPr id="38" name="Text Box 1"/>
        <xdr:cNvSpPr txBox="1">
          <a:spLocks noChangeArrowheads="1"/>
        </xdr:cNvSpPr>
      </xdr:nvSpPr>
      <xdr:spPr bwMode="auto">
        <a:xfrm>
          <a:off x="5000625" y="2924175"/>
          <a:ext cx="76200" cy="200025"/>
        </a:xfrm>
        <a:prstGeom prst="rect">
          <a:avLst/>
        </a:prstGeom>
        <a:noFill/>
        <a:ln w="9525">
          <a:noFill/>
          <a:miter lim="800000"/>
          <a:headEnd/>
          <a:tailEnd/>
        </a:ln>
      </xdr:spPr>
    </xdr:sp>
    <xdr:clientData/>
  </xdr:oneCellAnchor>
  <xdr:oneCellAnchor>
    <xdr:from>
      <xdr:col>7</xdr:col>
      <xdr:colOff>0</xdr:colOff>
      <xdr:row>17</xdr:row>
      <xdr:rowOff>76200</xdr:rowOff>
    </xdr:from>
    <xdr:ext cx="76200" cy="200025"/>
    <xdr:sp macro="" textlink="">
      <xdr:nvSpPr>
        <xdr:cNvPr id="39" name="Text Box 1"/>
        <xdr:cNvSpPr txBox="1">
          <a:spLocks noChangeArrowheads="1"/>
        </xdr:cNvSpPr>
      </xdr:nvSpPr>
      <xdr:spPr bwMode="auto">
        <a:xfrm>
          <a:off x="5000625" y="3552825"/>
          <a:ext cx="76200" cy="200025"/>
        </a:xfrm>
        <a:prstGeom prst="rect">
          <a:avLst/>
        </a:prstGeom>
        <a:noFill/>
        <a:ln w="9525">
          <a:noFill/>
          <a:miter lim="800000"/>
          <a:headEnd/>
          <a:tailEnd/>
        </a:ln>
      </xdr:spPr>
    </xdr:sp>
    <xdr:clientData/>
  </xdr:oneCellAnchor>
  <xdr:oneCellAnchor>
    <xdr:from>
      <xdr:col>7</xdr:col>
      <xdr:colOff>0</xdr:colOff>
      <xdr:row>18</xdr:row>
      <xdr:rowOff>76200</xdr:rowOff>
    </xdr:from>
    <xdr:ext cx="76200" cy="200025"/>
    <xdr:sp macro="" textlink="">
      <xdr:nvSpPr>
        <xdr:cNvPr id="40" name="Text Box 1"/>
        <xdr:cNvSpPr txBox="1">
          <a:spLocks noChangeArrowheads="1"/>
        </xdr:cNvSpPr>
      </xdr:nvSpPr>
      <xdr:spPr bwMode="auto">
        <a:xfrm>
          <a:off x="5000625" y="418147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41"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42"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43"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44"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45"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46"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47"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48"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49"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50"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51"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52"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53"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54"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55"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56"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57"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58"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59"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60"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61"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62"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63"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64"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65"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66"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67"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68"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69"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70"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76200</xdr:rowOff>
    </xdr:from>
    <xdr:ext cx="76200" cy="200025"/>
    <xdr:sp macro="" textlink="">
      <xdr:nvSpPr>
        <xdr:cNvPr id="71" name="Text Box 1"/>
        <xdr:cNvSpPr txBox="1">
          <a:spLocks noChangeArrowheads="1"/>
        </xdr:cNvSpPr>
      </xdr:nvSpPr>
      <xdr:spPr bwMode="auto">
        <a:xfrm>
          <a:off x="5000625" y="4810125"/>
          <a:ext cx="76200" cy="200025"/>
        </a:xfrm>
        <a:prstGeom prst="rect">
          <a:avLst/>
        </a:prstGeom>
        <a:noFill/>
        <a:ln w="9525">
          <a:noFill/>
          <a:miter lim="800000"/>
          <a:headEnd/>
          <a:tailEnd/>
        </a:ln>
      </xdr:spPr>
    </xdr:sp>
    <xdr:clientData/>
  </xdr:oneCellAnchor>
</xdr:wsDr>
</file>

<file path=xl/tables/table1.xml><?xml version="1.0" encoding="utf-8"?>
<table xmlns="http://schemas.openxmlformats.org/spreadsheetml/2006/main" id="1" name="Table1" displayName="Table1" ref="B4:B8" totalsRowShown="0">
  <autoFilter ref="B4:B8"/>
  <tableColumns count="1">
    <tableColumn id="1" name="Audit Period"/>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8"/>
  <sheetViews>
    <sheetView workbookViewId="0">
      <selection activeCell="E18" sqref="E18"/>
    </sheetView>
  </sheetViews>
  <sheetFormatPr defaultRowHeight="12.75" x14ac:dyDescent="0.2"/>
  <cols>
    <col min="2" max="2" width="14.42578125" customWidth="1"/>
    <col min="3" max="3" width="14" customWidth="1"/>
  </cols>
  <sheetData>
    <row r="4" spans="2:2" x14ac:dyDescent="0.2">
      <c r="B4" t="s">
        <v>35</v>
      </c>
    </row>
    <row r="5" spans="2:2" x14ac:dyDescent="0.2">
      <c r="B5" t="s">
        <v>41</v>
      </c>
    </row>
    <row r="6" spans="2:2" x14ac:dyDescent="0.2">
      <c r="B6" t="s">
        <v>42</v>
      </c>
    </row>
    <row r="7" spans="2:2" x14ac:dyDescent="0.2">
      <c r="B7" t="s">
        <v>43</v>
      </c>
    </row>
    <row r="8" spans="2:2" x14ac:dyDescent="0.2">
      <c r="B8" t="s">
        <v>44</v>
      </c>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E30" sqref="E30"/>
    </sheetView>
  </sheetViews>
  <sheetFormatPr defaultRowHeight="12.75" x14ac:dyDescent="0.2"/>
  <cols>
    <col min="1" max="1" width="11.42578125" bestFit="1" customWidth="1"/>
    <col min="2" max="2" width="22.7109375" customWidth="1"/>
  </cols>
  <sheetData>
    <row r="1" spans="1:2" x14ac:dyDescent="0.2">
      <c r="A1" t="s">
        <v>164</v>
      </c>
      <c r="B1" t="s">
        <v>165</v>
      </c>
    </row>
    <row r="2" spans="1:2" x14ac:dyDescent="0.2">
      <c r="A2" t="s">
        <v>166</v>
      </c>
      <c r="B2" t="str">
        <f ca="1">Comparison!B2&amp; ":" &amp;Comparison!F4</f>
        <v>INEWS Escalation &amp; Response Protocol Audit :0</v>
      </c>
    </row>
    <row r="3" spans="1:2" x14ac:dyDescent="0.2">
      <c r="B3" t="str">
        <f>Comparison!B17&amp; ":" &amp;Comparison!F4</f>
        <v>Section 1:  INEWS Escalation &amp; Response Protocol:0</v>
      </c>
    </row>
    <row r="4" spans="1:2" x14ac:dyDescent="0.2">
      <c r="B4" t="str">
        <f>Comparison!B32&amp;Comparison!F4</f>
        <v xml:space="preserve"> Section 2: Modified Escalation &amp; Response Protocol Completion (if applicable): 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zoomScaleNormal="100" workbookViewId="0">
      <selection activeCell="A3" sqref="A3:B3"/>
    </sheetView>
  </sheetViews>
  <sheetFormatPr defaultRowHeight="36" customHeight="1" x14ac:dyDescent="0.2"/>
  <cols>
    <col min="1" max="1" width="16.7109375" style="1" customWidth="1"/>
    <col min="2" max="2" width="80.85546875" style="1" customWidth="1"/>
    <col min="3" max="4" width="9.140625" style="1"/>
    <col min="5" max="5" width="93.140625" style="1" customWidth="1"/>
    <col min="6" max="16384" width="9.140625" style="1"/>
  </cols>
  <sheetData>
    <row r="1" spans="1:5" ht="54.75" customHeight="1" x14ac:dyDescent="0.2"/>
    <row r="2" spans="1:5" ht="26.25" customHeight="1" x14ac:dyDescent="0.2">
      <c r="A2" s="215" t="s">
        <v>66</v>
      </c>
      <c r="B2" s="216"/>
    </row>
    <row r="3" spans="1:5" s="64" customFormat="1" ht="84.75" customHeight="1" thickBot="1" x14ac:dyDescent="0.25">
      <c r="A3" s="217" t="s">
        <v>158</v>
      </c>
      <c r="B3" s="218"/>
      <c r="C3" s="63"/>
      <c r="D3" s="63"/>
    </row>
    <row r="4" spans="1:5" ht="36" customHeight="1" thickBot="1" x14ac:dyDescent="0.25">
      <c r="A4" s="69" t="s">
        <v>67</v>
      </c>
      <c r="B4" s="116" t="s">
        <v>163</v>
      </c>
      <c r="C4" s="63"/>
      <c r="D4" s="63"/>
    </row>
    <row r="5" spans="1:5" ht="36" customHeight="1" thickBot="1" x14ac:dyDescent="0.25">
      <c r="A5" s="69" t="s">
        <v>68</v>
      </c>
      <c r="B5" s="116" t="s">
        <v>69</v>
      </c>
      <c r="C5" s="63"/>
      <c r="D5" s="63"/>
    </row>
    <row r="6" spans="1:5" ht="36" customHeight="1" thickBot="1" x14ac:dyDescent="0.25">
      <c r="A6" s="69" t="s">
        <v>70</v>
      </c>
      <c r="B6" s="116" t="s">
        <v>71</v>
      </c>
      <c r="C6" s="63"/>
      <c r="D6" s="63"/>
    </row>
    <row r="7" spans="1:5" ht="36" customHeight="1" thickBot="1" x14ac:dyDescent="0.25">
      <c r="A7" s="72" t="s">
        <v>72</v>
      </c>
      <c r="B7" s="117" t="s">
        <v>73</v>
      </c>
      <c r="C7" s="63"/>
      <c r="D7" s="63"/>
    </row>
    <row r="8" spans="1:5" ht="90.75" thickBot="1" x14ac:dyDescent="0.25">
      <c r="A8" s="72" t="s">
        <v>74</v>
      </c>
      <c r="B8" s="117" t="s">
        <v>147</v>
      </c>
      <c r="C8" s="63"/>
      <c r="D8" s="63"/>
    </row>
    <row r="9" spans="1:5" ht="76.5" customHeight="1" thickBot="1" x14ac:dyDescent="0.25">
      <c r="A9" s="69" t="s">
        <v>75</v>
      </c>
      <c r="B9" s="118" t="s">
        <v>127</v>
      </c>
      <c r="C9" s="63"/>
      <c r="D9" s="63"/>
    </row>
    <row r="10" spans="1:5" ht="18.75" customHeight="1" thickBot="1" x14ac:dyDescent="0.25">
      <c r="A10" s="231" t="s">
        <v>76</v>
      </c>
      <c r="B10" s="232"/>
      <c r="C10" s="63"/>
      <c r="D10" s="63"/>
      <c r="E10" s="63"/>
    </row>
    <row r="11" spans="1:5" ht="36" customHeight="1" thickBot="1" x14ac:dyDescent="0.25">
      <c r="A11" s="229" t="s">
        <v>126</v>
      </c>
      <c r="B11" s="230"/>
      <c r="C11" s="63"/>
      <c r="D11" s="63"/>
      <c r="E11" s="63"/>
    </row>
    <row r="12" spans="1:5" ht="45.75" thickBot="1" x14ac:dyDescent="0.25">
      <c r="A12" s="76" t="s">
        <v>77</v>
      </c>
      <c r="B12" s="74" t="s">
        <v>154</v>
      </c>
      <c r="D12" s="65"/>
      <c r="E12" s="65"/>
    </row>
    <row r="13" spans="1:5" ht="36" customHeight="1" thickBot="1" x14ac:dyDescent="0.25">
      <c r="A13" s="76" t="s">
        <v>78</v>
      </c>
      <c r="B13" s="75" t="s">
        <v>153</v>
      </c>
      <c r="C13" s="65"/>
      <c r="D13" s="65"/>
    </row>
    <row r="14" spans="1:5" ht="36" customHeight="1" thickBot="1" x14ac:dyDescent="0.25">
      <c r="A14" s="76" t="s">
        <v>79</v>
      </c>
      <c r="B14" s="75" t="s">
        <v>80</v>
      </c>
      <c r="D14" s="65"/>
      <c r="E14" s="65"/>
    </row>
    <row r="15" spans="1:5" ht="36" customHeight="1" thickBot="1" x14ac:dyDescent="0.25">
      <c r="A15" s="76" t="s">
        <v>81</v>
      </c>
      <c r="B15" s="77" t="s">
        <v>82</v>
      </c>
      <c r="C15" s="65"/>
      <c r="D15" s="65"/>
    </row>
    <row r="16" spans="1:5" ht="29.25" customHeight="1" thickBot="1" x14ac:dyDescent="0.25">
      <c r="A16" s="229" t="s">
        <v>128</v>
      </c>
      <c r="B16" s="230"/>
      <c r="C16" s="63"/>
      <c r="D16" s="63"/>
      <c r="E16" s="63"/>
    </row>
    <row r="17" spans="1:5" ht="36" customHeight="1" thickBot="1" x14ac:dyDescent="0.25">
      <c r="A17" s="72" t="s">
        <v>77</v>
      </c>
      <c r="B17" s="79" t="s">
        <v>152</v>
      </c>
      <c r="C17" s="65"/>
    </row>
    <row r="18" spans="1:5" ht="36" customHeight="1" thickBot="1" x14ac:dyDescent="0.25">
      <c r="A18" s="81" t="s">
        <v>78</v>
      </c>
      <c r="B18" s="80" t="s">
        <v>83</v>
      </c>
      <c r="C18" s="65"/>
    </row>
    <row r="19" spans="1:5" ht="36" customHeight="1" thickBot="1" x14ac:dyDescent="0.25">
      <c r="A19" s="82" t="s">
        <v>79</v>
      </c>
      <c r="B19" s="80" t="s">
        <v>80</v>
      </c>
      <c r="C19" s="65"/>
    </row>
    <row r="20" spans="1:5" ht="36" customHeight="1" thickBot="1" x14ac:dyDescent="0.25">
      <c r="A20" s="67" t="s">
        <v>81</v>
      </c>
      <c r="B20" s="73" t="s">
        <v>82</v>
      </c>
      <c r="C20" s="65"/>
    </row>
    <row r="21" spans="1:5" ht="16.5" customHeight="1" thickBot="1" x14ac:dyDescent="0.25">
      <c r="A21" s="223" t="s">
        <v>129</v>
      </c>
      <c r="B21" s="224"/>
      <c r="C21" s="63"/>
      <c r="D21" s="63"/>
      <c r="E21" s="63"/>
    </row>
    <row r="22" spans="1:5" ht="36" customHeight="1" thickBot="1" x14ac:dyDescent="0.25">
      <c r="A22" s="68" t="s">
        <v>77</v>
      </c>
      <c r="B22" s="79" t="s">
        <v>84</v>
      </c>
      <c r="C22" s="65"/>
    </row>
    <row r="23" spans="1:5" ht="36" customHeight="1" thickBot="1" x14ac:dyDescent="0.25">
      <c r="A23" s="76" t="s">
        <v>78</v>
      </c>
      <c r="B23" s="84" t="s">
        <v>85</v>
      </c>
      <c r="C23" s="65"/>
    </row>
    <row r="24" spans="1:5" ht="36" customHeight="1" thickBot="1" x14ac:dyDescent="0.25">
      <c r="A24" s="82" t="s">
        <v>79</v>
      </c>
      <c r="B24" s="80" t="s">
        <v>86</v>
      </c>
      <c r="C24" s="65"/>
    </row>
    <row r="25" spans="1:5" ht="36" customHeight="1" thickBot="1" x14ac:dyDescent="0.25">
      <c r="A25" s="76" t="s">
        <v>81</v>
      </c>
      <c r="B25" s="84" t="s">
        <v>82</v>
      </c>
      <c r="C25" s="65"/>
    </row>
    <row r="26" spans="1:5" ht="19.5" customHeight="1" thickBot="1" x14ac:dyDescent="0.25">
      <c r="A26" s="223" t="s">
        <v>130</v>
      </c>
      <c r="B26" s="224"/>
      <c r="C26" s="63"/>
      <c r="D26" s="63"/>
      <c r="E26" s="63"/>
    </row>
    <row r="27" spans="1:5" ht="36" customHeight="1" thickBot="1" x14ac:dyDescent="0.25">
      <c r="A27" s="76" t="s">
        <v>77</v>
      </c>
      <c r="B27" s="84" t="s">
        <v>87</v>
      </c>
      <c r="C27" s="65"/>
    </row>
    <row r="28" spans="1:5" ht="36" customHeight="1" thickBot="1" x14ac:dyDescent="0.25">
      <c r="A28" s="67" t="s">
        <v>78</v>
      </c>
      <c r="B28" s="79" t="s">
        <v>88</v>
      </c>
      <c r="C28" s="65"/>
    </row>
    <row r="29" spans="1:5" ht="36" customHeight="1" thickBot="1" x14ac:dyDescent="0.25">
      <c r="A29" s="67" t="s">
        <v>79</v>
      </c>
      <c r="B29" s="79" t="s">
        <v>80</v>
      </c>
      <c r="C29" s="65"/>
    </row>
    <row r="30" spans="1:5" ht="36" customHeight="1" thickBot="1" x14ac:dyDescent="0.25">
      <c r="A30" s="72" t="s">
        <v>81</v>
      </c>
      <c r="B30" s="73" t="s">
        <v>82</v>
      </c>
      <c r="C30" s="65"/>
    </row>
    <row r="31" spans="1:5" ht="30.75" customHeight="1" thickBot="1" x14ac:dyDescent="0.25">
      <c r="A31" s="227" t="s">
        <v>131</v>
      </c>
      <c r="B31" s="228"/>
      <c r="C31" s="63"/>
      <c r="D31" s="63"/>
      <c r="E31" s="63"/>
    </row>
    <row r="32" spans="1:5" ht="36" customHeight="1" thickBot="1" x14ac:dyDescent="0.25">
      <c r="A32" s="76" t="s">
        <v>77</v>
      </c>
      <c r="B32" s="79" t="s">
        <v>89</v>
      </c>
      <c r="C32" s="65"/>
    </row>
    <row r="33" spans="1:5" ht="36" customHeight="1" thickBot="1" x14ac:dyDescent="0.25">
      <c r="A33" s="67" t="s">
        <v>78</v>
      </c>
      <c r="B33" s="73" t="s">
        <v>90</v>
      </c>
      <c r="C33" s="65"/>
    </row>
    <row r="34" spans="1:5" ht="36" customHeight="1" thickBot="1" x14ac:dyDescent="0.25">
      <c r="A34" s="76" t="s">
        <v>79</v>
      </c>
      <c r="B34" s="84" t="s">
        <v>80</v>
      </c>
      <c r="C34" s="65"/>
    </row>
    <row r="35" spans="1:5" ht="36" customHeight="1" thickBot="1" x14ac:dyDescent="0.25">
      <c r="A35" s="67" t="s">
        <v>81</v>
      </c>
      <c r="B35" s="79" t="s">
        <v>82</v>
      </c>
      <c r="C35" s="65"/>
    </row>
    <row r="36" spans="1:5" ht="35.25" customHeight="1" thickBot="1" x14ac:dyDescent="0.25">
      <c r="A36" s="229" t="s">
        <v>132</v>
      </c>
      <c r="B36" s="230"/>
      <c r="C36" s="63"/>
      <c r="D36" s="63"/>
      <c r="E36" s="63"/>
    </row>
    <row r="37" spans="1:5" ht="45.75" thickBot="1" x14ac:dyDescent="0.25">
      <c r="A37" s="76" t="s">
        <v>77</v>
      </c>
      <c r="B37" s="79" t="s">
        <v>91</v>
      </c>
      <c r="C37" s="65"/>
    </row>
    <row r="38" spans="1:5" ht="33.75" customHeight="1" thickBot="1" x14ac:dyDescent="0.25">
      <c r="A38" s="76" t="s">
        <v>78</v>
      </c>
      <c r="B38" s="84" t="s">
        <v>92</v>
      </c>
      <c r="C38" s="65"/>
    </row>
    <row r="39" spans="1:5" ht="36" customHeight="1" thickBot="1" x14ac:dyDescent="0.25">
      <c r="A39" s="76" t="s">
        <v>79</v>
      </c>
      <c r="B39" s="84" t="s">
        <v>80</v>
      </c>
      <c r="C39" s="65"/>
    </row>
    <row r="40" spans="1:5" ht="36" customHeight="1" thickBot="1" x14ac:dyDescent="0.25">
      <c r="A40" s="76" t="s">
        <v>81</v>
      </c>
      <c r="B40" s="79" t="s">
        <v>82</v>
      </c>
      <c r="C40" s="65"/>
    </row>
    <row r="41" spans="1:5" ht="21.75" customHeight="1" thickBot="1" x14ac:dyDescent="0.25">
      <c r="A41" s="229" t="s">
        <v>133</v>
      </c>
      <c r="B41" s="230"/>
      <c r="C41" s="63"/>
      <c r="D41" s="63"/>
      <c r="E41" s="63"/>
    </row>
    <row r="42" spans="1:5" ht="36" customHeight="1" thickBot="1" x14ac:dyDescent="0.25">
      <c r="A42" s="76" t="s">
        <v>77</v>
      </c>
      <c r="B42" s="79" t="s">
        <v>93</v>
      </c>
      <c r="C42" s="65"/>
    </row>
    <row r="43" spans="1:5" ht="36" customHeight="1" thickBot="1" x14ac:dyDescent="0.25">
      <c r="A43" s="72" t="s">
        <v>78</v>
      </c>
      <c r="B43" s="84" t="s">
        <v>94</v>
      </c>
      <c r="C43" s="65"/>
    </row>
    <row r="44" spans="1:5" ht="36" customHeight="1" thickBot="1" x14ac:dyDescent="0.25">
      <c r="A44" s="72" t="s">
        <v>79</v>
      </c>
      <c r="B44" s="79" t="s">
        <v>80</v>
      </c>
      <c r="C44" s="65"/>
    </row>
    <row r="45" spans="1:5" ht="36" customHeight="1" thickBot="1" x14ac:dyDescent="0.25">
      <c r="A45" s="67" t="s">
        <v>81</v>
      </c>
      <c r="B45" s="79" t="s">
        <v>82</v>
      </c>
      <c r="C45" s="65"/>
    </row>
    <row r="46" spans="1:5" ht="19.5" customHeight="1" thickBot="1" x14ac:dyDescent="0.25">
      <c r="A46" s="223" t="s">
        <v>134</v>
      </c>
      <c r="B46" s="224"/>
      <c r="C46" s="63"/>
      <c r="D46" s="63"/>
      <c r="E46" s="63"/>
    </row>
    <row r="47" spans="1:5" ht="36" customHeight="1" thickBot="1" x14ac:dyDescent="0.25">
      <c r="A47" s="68" t="s">
        <v>77</v>
      </c>
      <c r="B47" s="79" t="s">
        <v>95</v>
      </c>
      <c r="C47" s="65"/>
    </row>
    <row r="48" spans="1:5" ht="36" customHeight="1" thickBot="1" x14ac:dyDescent="0.25">
      <c r="A48" s="82" t="s">
        <v>78</v>
      </c>
      <c r="B48" s="71" t="s">
        <v>96</v>
      </c>
      <c r="C48" s="65"/>
    </row>
    <row r="49" spans="1:5" ht="36" customHeight="1" thickBot="1" x14ac:dyDescent="0.25">
      <c r="A49" s="76" t="s">
        <v>79</v>
      </c>
      <c r="B49" s="73" t="s">
        <v>80</v>
      </c>
      <c r="C49" s="65"/>
    </row>
    <row r="50" spans="1:5" ht="36" customHeight="1" thickBot="1" x14ac:dyDescent="0.25">
      <c r="A50" s="76" t="s">
        <v>81</v>
      </c>
      <c r="B50" s="83" t="s">
        <v>82</v>
      </c>
      <c r="C50" s="65"/>
    </row>
    <row r="51" spans="1:5" ht="22.5" customHeight="1" thickBot="1" x14ac:dyDescent="0.25">
      <c r="A51" s="223" t="s">
        <v>135</v>
      </c>
      <c r="B51" s="224"/>
      <c r="C51" s="63"/>
      <c r="D51" s="63"/>
      <c r="E51" s="63"/>
    </row>
    <row r="52" spans="1:5" ht="60.75" thickBot="1" x14ac:dyDescent="0.25">
      <c r="A52" s="68" t="s">
        <v>77</v>
      </c>
      <c r="B52" s="79" t="s">
        <v>97</v>
      </c>
      <c r="C52" s="65"/>
    </row>
    <row r="53" spans="1:5" ht="36" customHeight="1" thickBot="1" x14ac:dyDescent="0.25">
      <c r="A53" s="72" t="s">
        <v>78</v>
      </c>
      <c r="B53" s="84" t="s">
        <v>98</v>
      </c>
      <c r="C53" s="65"/>
    </row>
    <row r="54" spans="1:5" ht="36" customHeight="1" thickBot="1" x14ac:dyDescent="0.25">
      <c r="A54" s="68" t="s">
        <v>79</v>
      </c>
      <c r="B54" s="79" t="s">
        <v>99</v>
      </c>
      <c r="C54" s="65"/>
    </row>
    <row r="55" spans="1:5" ht="36" customHeight="1" thickBot="1" x14ac:dyDescent="0.25">
      <c r="A55" s="67" t="s">
        <v>81</v>
      </c>
      <c r="B55" s="79" t="s">
        <v>82</v>
      </c>
      <c r="C55" s="65"/>
    </row>
    <row r="56" spans="1:5" ht="21.75" customHeight="1" thickBot="1" x14ac:dyDescent="0.25">
      <c r="A56" s="223" t="s">
        <v>136</v>
      </c>
      <c r="B56" s="224"/>
      <c r="C56" s="63"/>
      <c r="D56" s="63"/>
      <c r="E56" s="63"/>
    </row>
    <row r="57" spans="1:5" ht="49.5" customHeight="1" thickBot="1" x14ac:dyDescent="0.25">
      <c r="A57" s="68" t="s">
        <v>77</v>
      </c>
      <c r="B57" s="79" t="s">
        <v>100</v>
      </c>
      <c r="C57" s="65"/>
    </row>
    <row r="58" spans="1:5" ht="36" customHeight="1" thickBot="1" x14ac:dyDescent="0.25">
      <c r="A58" s="76" t="s">
        <v>78</v>
      </c>
      <c r="B58" s="84" t="s">
        <v>101</v>
      </c>
      <c r="C58" s="65"/>
    </row>
    <row r="59" spans="1:5" ht="31.5" customHeight="1" thickBot="1" x14ac:dyDescent="0.25">
      <c r="A59" s="76" t="s">
        <v>79</v>
      </c>
      <c r="B59" s="84" t="s">
        <v>99</v>
      </c>
      <c r="C59" s="65"/>
    </row>
    <row r="60" spans="1:5" ht="36" customHeight="1" thickBot="1" x14ac:dyDescent="0.25">
      <c r="A60" s="76" t="s">
        <v>81</v>
      </c>
      <c r="B60" s="84" t="s">
        <v>82</v>
      </c>
      <c r="C60" s="65"/>
    </row>
    <row r="61" spans="1:5" ht="24.75" customHeight="1" thickBot="1" x14ac:dyDescent="0.25">
      <c r="A61" s="223" t="s">
        <v>137</v>
      </c>
      <c r="B61" s="224"/>
      <c r="C61" s="63"/>
      <c r="D61" s="63"/>
      <c r="E61" s="63"/>
    </row>
    <row r="62" spans="1:5" ht="44.25" customHeight="1" thickBot="1" x14ac:dyDescent="0.25">
      <c r="A62" s="85" t="s">
        <v>77</v>
      </c>
      <c r="B62" s="78" t="s">
        <v>102</v>
      </c>
      <c r="C62" s="65"/>
    </row>
    <row r="63" spans="1:5" ht="36" customHeight="1" thickBot="1" x14ac:dyDescent="0.25">
      <c r="A63" s="85" t="s">
        <v>78</v>
      </c>
      <c r="B63" s="86" t="s">
        <v>103</v>
      </c>
      <c r="C63" s="65"/>
    </row>
    <row r="64" spans="1:5" ht="36" customHeight="1" thickBot="1" x14ac:dyDescent="0.25">
      <c r="A64" s="70" t="s">
        <v>79</v>
      </c>
      <c r="B64" s="88" t="s">
        <v>104</v>
      </c>
      <c r="C64" s="65"/>
    </row>
    <row r="65" spans="1:5" ht="36" customHeight="1" thickBot="1" x14ac:dyDescent="0.25">
      <c r="A65" s="66" t="s">
        <v>81</v>
      </c>
      <c r="B65" s="79" t="s">
        <v>82</v>
      </c>
      <c r="C65" s="87"/>
    </row>
    <row r="66" spans="1:5" ht="22.5" customHeight="1" thickBot="1" x14ac:dyDescent="0.25">
      <c r="A66" s="219" t="s">
        <v>138</v>
      </c>
      <c r="B66" s="220"/>
      <c r="C66" s="68"/>
      <c r="D66" s="63"/>
      <c r="E66" s="63"/>
    </row>
    <row r="67" spans="1:5" ht="36" customHeight="1" thickBot="1" x14ac:dyDescent="0.25">
      <c r="A67" s="85" t="s">
        <v>77</v>
      </c>
      <c r="B67" s="91" t="s">
        <v>105</v>
      </c>
      <c r="C67" s="87"/>
    </row>
    <row r="68" spans="1:5" ht="36" customHeight="1" thickBot="1" x14ac:dyDescent="0.25">
      <c r="A68" s="70" t="s">
        <v>78</v>
      </c>
      <c r="B68" s="92" t="s">
        <v>106</v>
      </c>
      <c r="C68" s="87"/>
    </row>
    <row r="69" spans="1:5" ht="36" customHeight="1" thickBot="1" x14ac:dyDescent="0.25">
      <c r="A69" s="66" t="s">
        <v>79</v>
      </c>
      <c r="B69" s="92" t="s">
        <v>104</v>
      </c>
      <c r="C69" s="87"/>
    </row>
    <row r="70" spans="1:5" ht="36" customHeight="1" thickBot="1" x14ac:dyDescent="0.25">
      <c r="A70" s="70" t="s">
        <v>81</v>
      </c>
      <c r="B70" s="73" t="s">
        <v>82</v>
      </c>
      <c r="C70" s="65"/>
    </row>
    <row r="71" spans="1:5" ht="19.5" customHeight="1" thickBot="1" x14ac:dyDescent="0.25">
      <c r="A71" s="225" t="s">
        <v>139</v>
      </c>
      <c r="B71" s="226"/>
      <c r="C71" s="68"/>
      <c r="D71" s="63"/>
      <c r="E71" s="63"/>
    </row>
    <row r="72" spans="1:5" ht="36" customHeight="1" thickBot="1" x14ac:dyDescent="0.25">
      <c r="A72" s="70" t="s">
        <v>77</v>
      </c>
      <c r="B72" s="79" t="s">
        <v>107</v>
      </c>
      <c r="C72" s="65"/>
    </row>
    <row r="73" spans="1:5" ht="36" customHeight="1" thickBot="1" x14ac:dyDescent="0.25">
      <c r="A73" s="66" t="s">
        <v>78</v>
      </c>
      <c r="B73" s="73" t="s">
        <v>108</v>
      </c>
      <c r="C73" s="65"/>
    </row>
    <row r="74" spans="1:5" ht="36" customHeight="1" thickBot="1" x14ac:dyDescent="0.25">
      <c r="A74" s="70" t="s">
        <v>79</v>
      </c>
      <c r="B74" s="89" t="s">
        <v>109</v>
      </c>
      <c r="C74" s="65"/>
    </row>
    <row r="75" spans="1:5" ht="36" customHeight="1" thickBot="1" x14ac:dyDescent="0.25">
      <c r="A75" s="94" t="s">
        <v>81</v>
      </c>
      <c r="B75" s="92" t="s">
        <v>82</v>
      </c>
      <c r="C75" s="87"/>
    </row>
    <row r="76" spans="1:5" ht="19.5" customHeight="1" thickBot="1" x14ac:dyDescent="0.25">
      <c r="A76" s="219" t="s">
        <v>140</v>
      </c>
      <c r="B76" s="220"/>
      <c r="C76" s="68"/>
      <c r="D76" s="63"/>
      <c r="E76" s="63"/>
    </row>
    <row r="77" spans="1:5" ht="36" customHeight="1" thickBot="1" x14ac:dyDescent="0.25">
      <c r="A77" s="94" t="s">
        <v>77</v>
      </c>
      <c r="B77" s="92" t="s">
        <v>110</v>
      </c>
      <c r="C77" s="87"/>
    </row>
    <row r="78" spans="1:5" ht="36" customHeight="1" thickBot="1" x14ac:dyDescent="0.25">
      <c r="A78" s="94" t="s">
        <v>78</v>
      </c>
      <c r="B78" s="92" t="s">
        <v>111</v>
      </c>
      <c r="C78" s="87"/>
    </row>
    <row r="79" spans="1:5" ht="36" customHeight="1" thickBot="1" x14ac:dyDescent="0.25">
      <c r="A79" s="70" t="s">
        <v>79</v>
      </c>
      <c r="B79" s="91" t="s">
        <v>99</v>
      </c>
      <c r="C79" s="87"/>
    </row>
    <row r="80" spans="1:5" ht="36" customHeight="1" thickBot="1" x14ac:dyDescent="0.25">
      <c r="A80" s="66" t="s">
        <v>81</v>
      </c>
      <c r="B80" s="73" t="s">
        <v>82</v>
      </c>
      <c r="C80" s="65"/>
    </row>
    <row r="81" spans="1:5" ht="21.75" customHeight="1" thickBot="1" x14ac:dyDescent="0.25">
      <c r="A81" s="219" t="s">
        <v>141</v>
      </c>
      <c r="B81" s="220"/>
      <c r="C81" s="68"/>
      <c r="D81" s="63"/>
      <c r="E81" s="63"/>
    </row>
    <row r="82" spans="1:5" ht="36" customHeight="1" thickBot="1" x14ac:dyDescent="0.25">
      <c r="A82" s="85" t="s">
        <v>77</v>
      </c>
      <c r="B82" s="73" t="s">
        <v>112</v>
      </c>
      <c r="C82" s="65"/>
    </row>
    <row r="83" spans="1:5" ht="36" customHeight="1" thickBot="1" x14ac:dyDescent="0.25">
      <c r="A83" s="94" t="s">
        <v>78</v>
      </c>
      <c r="B83" s="73" t="s">
        <v>113</v>
      </c>
      <c r="C83" s="65"/>
    </row>
    <row r="84" spans="1:5" ht="36" customHeight="1" thickBot="1" x14ac:dyDescent="0.25">
      <c r="A84" s="94" t="s">
        <v>79</v>
      </c>
      <c r="B84" s="73" t="s">
        <v>99</v>
      </c>
      <c r="C84" s="65"/>
    </row>
    <row r="85" spans="1:5" ht="36" customHeight="1" thickBot="1" x14ac:dyDescent="0.25">
      <c r="A85" s="94" t="s">
        <v>81</v>
      </c>
      <c r="B85" s="90" t="s">
        <v>82</v>
      </c>
      <c r="C85" s="65"/>
    </row>
    <row r="86" spans="1:5" ht="30.75" customHeight="1" thickBot="1" x14ac:dyDescent="0.25">
      <c r="A86" s="221" t="s">
        <v>114</v>
      </c>
      <c r="B86" s="222"/>
      <c r="C86" s="63"/>
      <c r="D86" s="63"/>
      <c r="E86" s="63"/>
    </row>
    <row r="87" spans="1:5" ht="20.25" customHeight="1" thickBot="1" x14ac:dyDescent="0.25">
      <c r="A87" s="212" t="s">
        <v>142</v>
      </c>
      <c r="B87" s="213"/>
      <c r="C87" s="63"/>
      <c r="D87" s="63"/>
      <c r="E87" s="63"/>
    </row>
    <row r="88" spans="1:5" ht="36" customHeight="1" thickBot="1" x14ac:dyDescent="0.25">
      <c r="A88" s="85" t="s">
        <v>77</v>
      </c>
      <c r="B88" s="73" t="s">
        <v>115</v>
      </c>
      <c r="C88" s="87"/>
    </row>
    <row r="89" spans="1:5" ht="36" customHeight="1" thickBot="1" x14ac:dyDescent="0.25">
      <c r="A89" s="85" t="s">
        <v>78</v>
      </c>
      <c r="B89" s="96" t="s">
        <v>116</v>
      </c>
      <c r="C89" s="87"/>
    </row>
    <row r="90" spans="1:5" ht="36" customHeight="1" thickBot="1" x14ac:dyDescent="0.25">
      <c r="A90" s="70" t="s">
        <v>79</v>
      </c>
      <c r="B90" s="98" t="s">
        <v>117</v>
      </c>
      <c r="C90" s="87"/>
    </row>
    <row r="91" spans="1:5" ht="36" customHeight="1" thickBot="1" x14ac:dyDescent="0.25">
      <c r="A91" s="94" t="s">
        <v>81</v>
      </c>
      <c r="B91" s="96" t="s">
        <v>82</v>
      </c>
      <c r="C91" s="87"/>
    </row>
    <row r="92" spans="1:5" ht="23.25" customHeight="1" thickBot="1" x14ac:dyDescent="0.25">
      <c r="A92" s="219" t="s">
        <v>143</v>
      </c>
      <c r="B92" s="220"/>
      <c r="C92" s="68"/>
      <c r="D92" s="63"/>
      <c r="E92" s="63"/>
    </row>
    <row r="93" spans="1:5" ht="36" customHeight="1" thickBot="1" x14ac:dyDescent="0.25">
      <c r="A93" s="70" t="s">
        <v>77</v>
      </c>
      <c r="B93" s="73" t="s">
        <v>118</v>
      </c>
      <c r="C93" s="65"/>
    </row>
    <row r="94" spans="1:5" ht="36" customHeight="1" thickBot="1" x14ac:dyDescent="0.25">
      <c r="A94" s="66" t="s">
        <v>78</v>
      </c>
      <c r="B94" s="96" t="s">
        <v>119</v>
      </c>
      <c r="C94" s="87"/>
    </row>
    <row r="95" spans="1:5" ht="36" customHeight="1" thickBot="1" x14ac:dyDescent="0.25">
      <c r="A95" s="93" t="s">
        <v>79</v>
      </c>
      <c r="B95" s="71" t="s">
        <v>117</v>
      </c>
      <c r="C95" s="65"/>
    </row>
    <row r="96" spans="1:5" ht="36" customHeight="1" thickBot="1" x14ac:dyDescent="0.25">
      <c r="A96" s="93" t="s">
        <v>81</v>
      </c>
      <c r="B96" s="97" t="s">
        <v>82</v>
      </c>
      <c r="C96" s="87"/>
    </row>
    <row r="97" spans="1:5" ht="20.25" customHeight="1" thickBot="1" x14ac:dyDescent="0.25">
      <c r="A97" s="219" t="s">
        <v>144</v>
      </c>
      <c r="B97" s="220"/>
      <c r="C97" s="68"/>
      <c r="D97" s="63"/>
      <c r="E97" s="63"/>
    </row>
    <row r="98" spans="1:5" ht="36" customHeight="1" thickBot="1" x14ac:dyDescent="0.25">
      <c r="A98" s="94" t="s">
        <v>77</v>
      </c>
      <c r="B98" s="92" t="s">
        <v>120</v>
      </c>
      <c r="C98" s="87"/>
    </row>
    <row r="99" spans="1:5" ht="36" customHeight="1" thickBot="1" x14ac:dyDescent="0.25">
      <c r="A99" s="85" t="s">
        <v>78</v>
      </c>
      <c r="B99" s="92" t="s">
        <v>121</v>
      </c>
      <c r="C99" s="87"/>
    </row>
    <row r="100" spans="1:5" ht="36" customHeight="1" thickBot="1" x14ac:dyDescent="0.25">
      <c r="A100" s="94" t="s">
        <v>79</v>
      </c>
      <c r="B100" s="96" t="s">
        <v>117</v>
      </c>
      <c r="C100" s="87"/>
    </row>
    <row r="101" spans="1:5" ht="36" customHeight="1" thickBot="1" x14ac:dyDescent="0.25">
      <c r="A101" s="94" t="s">
        <v>81</v>
      </c>
      <c r="B101" s="73" t="s">
        <v>82</v>
      </c>
      <c r="C101" s="65"/>
    </row>
    <row r="102" spans="1:5" ht="21" customHeight="1" thickBot="1" x14ac:dyDescent="0.25">
      <c r="A102" s="212" t="s">
        <v>145</v>
      </c>
      <c r="B102" s="213"/>
      <c r="C102" s="68"/>
      <c r="D102" s="63"/>
      <c r="E102" s="63"/>
    </row>
    <row r="103" spans="1:5" ht="36" customHeight="1" thickBot="1" x14ac:dyDescent="0.25">
      <c r="A103" s="85" t="s">
        <v>77</v>
      </c>
      <c r="B103" s="73" t="s">
        <v>122</v>
      </c>
      <c r="C103" s="65"/>
    </row>
    <row r="104" spans="1:5" ht="36" customHeight="1" thickBot="1" x14ac:dyDescent="0.25">
      <c r="A104" s="85" t="s">
        <v>78</v>
      </c>
      <c r="B104" s="73" t="s">
        <v>123</v>
      </c>
      <c r="C104" s="65"/>
    </row>
    <row r="105" spans="1:5" ht="36" customHeight="1" thickBot="1" x14ac:dyDescent="0.25">
      <c r="A105" s="85" t="s">
        <v>79</v>
      </c>
      <c r="B105" s="91" t="s">
        <v>117</v>
      </c>
      <c r="C105" s="87"/>
    </row>
    <row r="106" spans="1:5" ht="36" customHeight="1" thickBot="1" x14ac:dyDescent="0.25">
      <c r="A106" s="70" t="s">
        <v>81</v>
      </c>
      <c r="B106" s="73" t="s">
        <v>82</v>
      </c>
      <c r="C106" s="65"/>
    </row>
    <row r="107" spans="1:5" ht="20.25" customHeight="1" thickBot="1" x14ac:dyDescent="0.25">
      <c r="A107" s="212" t="s">
        <v>146</v>
      </c>
      <c r="B107" s="213"/>
      <c r="C107" s="68"/>
      <c r="D107" s="63"/>
      <c r="E107" s="63"/>
    </row>
    <row r="108" spans="1:5" ht="36" customHeight="1" thickBot="1" x14ac:dyDescent="0.25">
      <c r="A108" s="85" t="s">
        <v>77</v>
      </c>
      <c r="B108" s="65" t="s">
        <v>124</v>
      </c>
      <c r="C108" s="87"/>
    </row>
    <row r="109" spans="1:5" ht="36" customHeight="1" thickBot="1" x14ac:dyDescent="0.25">
      <c r="A109" s="94" t="s">
        <v>78</v>
      </c>
      <c r="B109" s="73" t="s">
        <v>125</v>
      </c>
      <c r="C109" s="65"/>
    </row>
    <row r="110" spans="1:5" ht="36" customHeight="1" thickBot="1" x14ac:dyDescent="0.25">
      <c r="A110" s="94" t="s">
        <v>79</v>
      </c>
      <c r="B110" s="73" t="s">
        <v>117</v>
      </c>
      <c r="C110" s="65"/>
    </row>
    <row r="111" spans="1:5" ht="36" customHeight="1" thickBot="1" x14ac:dyDescent="0.25">
      <c r="A111" s="70" t="s">
        <v>81</v>
      </c>
      <c r="B111" s="91" t="s">
        <v>82</v>
      </c>
      <c r="C111" s="68"/>
      <c r="E111" s="65"/>
    </row>
    <row r="112" spans="1:5" ht="36" customHeight="1" x14ac:dyDescent="0.2">
      <c r="A112" s="63"/>
      <c r="B112" s="95"/>
      <c r="C112" s="63"/>
      <c r="D112" s="214"/>
      <c r="E112" s="214"/>
    </row>
  </sheetData>
  <sheetProtection sheet="1" objects="1" scenarios="1"/>
  <mergeCells count="25">
    <mergeCell ref="A46:B46"/>
    <mergeCell ref="A51:B51"/>
    <mergeCell ref="A11:B11"/>
    <mergeCell ref="A102:B102"/>
    <mergeCell ref="A10:B10"/>
    <mergeCell ref="A16:B16"/>
    <mergeCell ref="A21:B21"/>
    <mergeCell ref="A26:B26"/>
    <mergeCell ref="A36:B36"/>
    <mergeCell ref="A107:B107"/>
    <mergeCell ref="D112:E112"/>
    <mergeCell ref="A2:B2"/>
    <mergeCell ref="A3:B3"/>
    <mergeCell ref="A81:B81"/>
    <mergeCell ref="A87:B87"/>
    <mergeCell ref="A92:B92"/>
    <mergeCell ref="A86:B86"/>
    <mergeCell ref="A97:B97"/>
    <mergeCell ref="A56:B56"/>
    <mergeCell ref="A61:B61"/>
    <mergeCell ref="A66:B66"/>
    <mergeCell ref="A71:B71"/>
    <mergeCell ref="A76:B76"/>
    <mergeCell ref="A31:B31"/>
    <mergeCell ref="A41:B41"/>
  </mergeCells>
  <pageMargins left="0.25" right="0.25"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0"/>
  <sheetViews>
    <sheetView workbookViewId="0">
      <selection activeCell="I18" sqref="I18"/>
    </sheetView>
  </sheetViews>
  <sheetFormatPr defaultRowHeight="12.75" x14ac:dyDescent="0.2"/>
  <cols>
    <col min="1" max="1" width="17.5703125" style="9" customWidth="1"/>
    <col min="2" max="4" width="9.140625" style="9"/>
    <col min="5" max="5" width="11.140625" style="9" customWidth="1"/>
    <col min="6" max="6" width="20.7109375" style="9" customWidth="1"/>
    <col min="7" max="12" width="9.140625" style="9"/>
    <col min="13" max="13" width="14.140625" style="9" customWidth="1"/>
    <col min="14" max="16384" width="9.140625" style="9"/>
  </cols>
  <sheetData>
    <row r="2" spans="1:13" s="110" customFormat="1" ht="15.75" x14ac:dyDescent="0.25">
      <c r="A2" s="110" t="s">
        <v>151</v>
      </c>
    </row>
    <row r="3" spans="1:13" s="110" customFormat="1" ht="15.75" x14ac:dyDescent="0.25">
      <c r="F3" s="110" t="s">
        <v>11</v>
      </c>
    </row>
    <row r="4" spans="1:13" s="110" customFormat="1" ht="15.75" x14ac:dyDescent="0.25">
      <c r="F4" s="110" t="s">
        <v>12</v>
      </c>
    </row>
    <row r="5" spans="1:13" s="110" customFormat="1" ht="15.75" x14ac:dyDescent="0.25">
      <c r="F5" s="110" t="s">
        <v>13</v>
      </c>
    </row>
    <row r="6" spans="1:13" s="110" customFormat="1" ht="15.75" x14ac:dyDescent="0.25">
      <c r="F6" s="110" t="s">
        <v>148</v>
      </c>
    </row>
    <row r="7" spans="1:13" s="110" customFormat="1" ht="15.75" x14ac:dyDescent="0.25"/>
    <row r="8" spans="1:13" s="110" customFormat="1" ht="24" customHeight="1" x14ac:dyDescent="0.25">
      <c r="A8" s="233" t="s">
        <v>150</v>
      </c>
      <c r="B8" s="233"/>
      <c r="C8" s="233"/>
      <c r="D8" s="233"/>
      <c r="E8" s="233"/>
      <c r="F8" s="233"/>
      <c r="G8" s="233"/>
      <c r="H8" s="233"/>
      <c r="I8" s="233"/>
      <c r="J8" s="233"/>
      <c r="K8" s="233"/>
      <c r="L8" s="233"/>
      <c r="M8" s="233"/>
    </row>
    <row r="9" spans="1:13" s="110" customFormat="1" ht="27.75" customHeight="1" x14ac:dyDescent="0.25">
      <c r="A9" s="233" t="s">
        <v>149</v>
      </c>
      <c r="B9" s="233"/>
      <c r="C9" s="233"/>
      <c r="D9" s="233"/>
      <c r="E9" s="233"/>
      <c r="F9" s="233"/>
      <c r="G9" s="233"/>
      <c r="H9" s="233"/>
      <c r="I9" s="233"/>
      <c r="J9" s="233"/>
      <c r="K9" s="233"/>
      <c r="L9" s="233"/>
      <c r="M9" s="233"/>
    </row>
    <row r="10" spans="1:13" s="110" customFormat="1" ht="27.75" customHeight="1" x14ac:dyDescent="0.25">
      <c r="A10" s="234" t="s">
        <v>167</v>
      </c>
      <c r="B10" s="234"/>
      <c r="C10" s="234"/>
      <c r="D10" s="234"/>
      <c r="E10" s="234"/>
      <c r="F10" s="234"/>
      <c r="G10" s="234"/>
      <c r="H10" s="234"/>
      <c r="I10" s="234"/>
      <c r="J10" s="234"/>
      <c r="K10" s="234"/>
      <c r="L10" s="234"/>
      <c r="M10" s="234"/>
    </row>
  </sheetData>
  <mergeCells count="3">
    <mergeCell ref="A8:M8"/>
    <mergeCell ref="A9:M9"/>
    <mergeCell ref="A10:M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38"/>
  <sheetViews>
    <sheetView tabSelected="1" topLeftCell="A5" zoomScaleNormal="100" workbookViewId="0">
      <pane xSplit="20055" topLeftCell="N1"/>
      <selection activeCell="B32" sqref="B32:B38"/>
      <selection pane="topRight" activeCell="N2" sqref="N2"/>
    </sheetView>
  </sheetViews>
  <sheetFormatPr defaultRowHeight="12.75" x14ac:dyDescent="0.2"/>
  <cols>
    <col min="1" max="1" width="3.7109375" style="2" customWidth="1"/>
    <col min="2" max="2" width="57.140625" style="34" customWidth="1"/>
    <col min="3" max="12" width="10.7109375" style="2" customWidth="1"/>
    <col min="13" max="13" width="10.7109375" style="106" customWidth="1"/>
    <col min="14" max="256" width="10.7109375" style="2" customWidth="1"/>
    <col min="257" max="16384" width="9.140625" style="119"/>
  </cols>
  <sheetData>
    <row r="1" spans="1:256" s="203" customFormat="1" ht="60.75" customHeight="1" x14ac:dyDescent="0.2">
      <c r="A1" s="36"/>
      <c r="B1" s="48"/>
      <c r="C1" s="36"/>
      <c r="D1" s="36"/>
      <c r="E1" s="36"/>
      <c r="F1" s="36"/>
      <c r="G1" s="36"/>
      <c r="H1" s="36"/>
      <c r="I1" s="36"/>
      <c r="J1" s="36"/>
      <c r="K1" s="36"/>
      <c r="L1" s="36"/>
      <c r="M1" s="168"/>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row>
    <row r="2" spans="1:256" s="204" customFormat="1" ht="14.25" customHeight="1" x14ac:dyDescent="0.2">
      <c r="A2" s="169"/>
      <c r="B2" s="257" t="s">
        <v>63</v>
      </c>
      <c r="C2" s="257"/>
      <c r="D2" s="257"/>
      <c r="E2" s="257"/>
      <c r="F2" s="257"/>
      <c r="G2" s="257"/>
      <c r="H2" s="258"/>
      <c r="I2" s="258"/>
      <c r="J2" s="258"/>
      <c r="K2" s="258"/>
      <c r="L2" s="258"/>
      <c r="M2" s="39"/>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172"/>
      <c r="AY2" s="172"/>
      <c r="AZ2" s="172"/>
      <c r="BA2" s="172"/>
      <c r="BB2" s="172"/>
      <c r="BC2" s="172"/>
      <c r="BD2" s="172"/>
      <c r="BE2" s="172"/>
      <c r="BF2" s="172"/>
      <c r="BG2" s="172"/>
      <c r="BH2" s="172"/>
      <c r="BI2" s="172"/>
      <c r="BJ2" s="172"/>
      <c r="BK2" s="172"/>
      <c r="BL2" s="172"/>
      <c r="BM2" s="172"/>
      <c r="BN2" s="172"/>
      <c r="BO2" s="172"/>
      <c r="BP2" s="172"/>
      <c r="BQ2" s="172"/>
      <c r="BR2" s="172"/>
      <c r="BS2" s="172"/>
      <c r="BT2" s="172"/>
      <c r="BU2" s="172"/>
      <c r="BV2" s="172"/>
      <c r="BW2" s="172"/>
      <c r="BX2" s="172"/>
      <c r="BY2" s="172"/>
      <c r="BZ2" s="172"/>
      <c r="CA2" s="172"/>
      <c r="CB2" s="172"/>
      <c r="CC2" s="172"/>
      <c r="CD2" s="172"/>
      <c r="CE2" s="172"/>
      <c r="CF2" s="172"/>
      <c r="CG2" s="172"/>
      <c r="CH2" s="172"/>
      <c r="CI2" s="172"/>
      <c r="CJ2" s="172"/>
      <c r="CK2" s="172"/>
      <c r="CL2" s="172"/>
      <c r="CM2" s="172"/>
      <c r="CN2" s="172"/>
      <c r="CO2" s="172"/>
      <c r="CP2" s="172"/>
      <c r="CQ2" s="172"/>
      <c r="CR2" s="172"/>
      <c r="CS2" s="172"/>
      <c r="CT2" s="172"/>
      <c r="CU2" s="172"/>
      <c r="CV2" s="172"/>
      <c r="CW2" s="172"/>
      <c r="CX2" s="172"/>
      <c r="CY2" s="172"/>
      <c r="CZ2" s="172"/>
      <c r="DA2" s="172"/>
      <c r="DB2" s="172"/>
      <c r="DC2" s="172"/>
      <c r="DD2" s="172"/>
      <c r="DE2" s="172"/>
      <c r="DF2" s="172"/>
      <c r="DG2" s="172"/>
      <c r="DH2" s="172"/>
      <c r="DI2" s="172"/>
      <c r="DJ2" s="172"/>
      <c r="DK2" s="172"/>
      <c r="DL2" s="172"/>
      <c r="DM2" s="172"/>
      <c r="DN2" s="172"/>
      <c r="DO2" s="172"/>
      <c r="DP2" s="172"/>
      <c r="DQ2" s="172"/>
      <c r="DR2" s="172"/>
      <c r="DS2" s="172"/>
      <c r="DT2" s="172"/>
      <c r="DU2" s="172"/>
      <c r="DV2" s="172"/>
      <c r="DW2" s="172"/>
      <c r="DX2" s="172"/>
      <c r="DY2" s="172"/>
      <c r="DZ2" s="172"/>
      <c r="EA2" s="172"/>
      <c r="EB2" s="172"/>
      <c r="EC2" s="172"/>
      <c r="ED2" s="172"/>
      <c r="EE2" s="172"/>
      <c r="EF2" s="172"/>
      <c r="EG2" s="172"/>
      <c r="EH2" s="172"/>
      <c r="EI2" s="172"/>
      <c r="EJ2" s="172"/>
      <c r="EK2" s="172"/>
      <c r="EL2" s="172"/>
      <c r="EM2" s="172"/>
      <c r="EN2" s="172"/>
      <c r="EO2" s="172"/>
      <c r="EP2" s="172"/>
      <c r="EQ2" s="172"/>
      <c r="ER2" s="172"/>
      <c r="ES2" s="172"/>
      <c r="ET2" s="172"/>
      <c r="EU2" s="172"/>
      <c r="EV2" s="172"/>
      <c r="EW2" s="172"/>
      <c r="EX2" s="172"/>
      <c r="EY2" s="172"/>
      <c r="EZ2" s="172"/>
      <c r="FA2" s="172"/>
      <c r="FB2" s="172"/>
      <c r="FC2" s="172"/>
      <c r="FD2" s="172"/>
      <c r="FE2" s="172"/>
      <c r="FF2" s="172"/>
      <c r="FG2" s="172"/>
      <c r="FH2" s="172"/>
      <c r="FI2" s="172"/>
      <c r="FJ2" s="172"/>
      <c r="FK2" s="172"/>
      <c r="FL2" s="172"/>
      <c r="FM2" s="172"/>
      <c r="FN2" s="172"/>
      <c r="FO2" s="172"/>
      <c r="FP2" s="172"/>
      <c r="FQ2" s="172"/>
      <c r="FR2" s="172"/>
      <c r="FS2" s="172"/>
      <c r="FT2" s="172"/>
      <c r="FU2" s="172"/>
      <c r="FV2" s="172"/>
      <c r="FW2" s="172"/>
      <c r="FX2" s="172"/>
      <c r="FY2" s="172"/>
      <c r="FZ2" s="172"/>
      <c r="GA2" s="172"/>
      <c r="GB2" s="172"/>
      <c r="GC2" s="172"/>
      <c r="GD2" s="172"/>
      <c r="GE2" s="172"/>
      <c r="GF2" s="172"/>
      <c r="GG2" s="172"/>
      <c r="GH2" s="172"/>
      <c r="GI2" s="172"/>
      <c r="GJ2" s="172"/>
      <c r="GK2" s="172"/>
      <c r="GL2" s="172"/>
      <c r="GM2" s="172"/>
      <c r="GN2" s="172"/>
      <c r="GO2" s="172"/>
      <c r="GP2" s="172"/>
      <c r="GQ2" s="172"/>
      <c r="GR2" s="172"/>
      <c r="GS2" s="172"/>
      <c r="GT2" s="172"/>
      <c r="GU2" s="172"/>
      <c r="GV2" s="172"/>
      <c r="GW2" s="172"/>
      <c r="GX2" s="172"/>
      <c r="GY2" s="172"/>
      <c r="GZ2" s="172"/>
      <c r="HA2" s="172"/>
      <c r="HB2" s="172"/>
      <c r="HC2" s="172"/>
      <c r="HD2" s="172"/>
      <c r="HE2" s="172"/>
      <c r="HF2" s="172"/>
      <c r="HG2" s="172"/>
      <c r="HH2" s="172"/>
      <c r="HI2" s="172"/>
      <c r="HJ2" s="172"/>
      <c r="HK2" s="172"/>
      <c r="HL2" s="172"/>
      <c r="HM2" s="172"/>
      <c r="HN2" s="172"/>
      <c r="HO2" s="172"/>
      <c r="HP2" s="172"/>
      <c r="HQ2" s="172"/>
      <c r="HR2" s="172"/>
      <c r="HS2" s="172"/>
      <c r="HT2" s="172"/>
      <c r="HU2" s="172"/>
      <c r="HV2" s="172"/>
      <c r="HW2" s="172"/>
      <c r="HX2" s="172"/>
      <c r="HY2" s="172"/>
      <c r="HZ2" s="172"/>
      <c r="IA2" s="172"/>
      <c r="IB2" s="172"/>
      <c r="IC2" s="172"/>
      <c r="ID2" s="172"/>
      <c r="IE2" s="172"/>
      <c r="IF2" s="172"/>
      <c r="IG2" s="172"/>
      <c r="IH2" s="172"/>
      <c r="II2" s="172"/>
      <c r="IJ2" s="172"/>
      <c r="IK2" s="172"/>
      <c r="IL2" s="172"/>
      <c r="IM2" s="172"/>
      <c r="IN2" s="172"/>
      <c r="IO2" s="172"/>
      <c r="IP2" s="172"/>
      <c r="IQ2" s="172"/>
      <c r="IR2" s="172"/>
      <c r="IS2" s="172"/>
      <c r="IT2" s="172"/>
      <c r="IU2" s="172"/>
      <c r="IV2" s="172"/>
    </row>
    <row r="3" spans="1:256" s="121" customFormat="1" ht="15" customHeight="1" x14ac:dyDescent="0.2">
      <c r="A3" s="150"/>
      <c r="B3" s="194" t="s">
        <v>15</v>
      </c>
      <c r="C3" s="239"/>
      <c r="D3" s="249"/>
      <c r="E3" s="249"/>
      <c r="F3" s="259"/>
      <c r="G3" s="259"/>
      <c r="H3" s="259"/>
      <c r="I3" s="259"/>
      <c r="J3" s="259"/>
      <c r="K3" s="259"/>
      <c r="L3" s="26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0"/>
      <c r="CN3" s="120"/>
      <c r="CO3" s="120"/>
      <c r="CP3" s="120"/>
      <c r="CQ3" s="120"/>
      <c r="CR3" s="120"/>
      <c r="CS3" s="120"/>
      <c r="CT3" s="120"/>
      <c r="CU3" s="120"/>
      <c r="CV3" s="120"/>
      <c r="CW3" s="120"/>
      <c r="CX3" s="120"/>
      <c r="CY3" s="120"/>
      <c r="CZ3" s="120"/>
      <c r="DA3" s="120"/>
      <c r="DB3" s="120"/>
      <c r="DC3" s="120"/>
      <c r="DD3" s="120"/>
      <c r="DE3" s="120"/>
      <c r="DF3" s="120"/>
      <c r="DG3" s="120"/>
      <c r="DH3" s="120"/>
      <c r="DI3" s="120"/>
      <c r="DJ3" s="120"/>
      <c r="DK3" s="120"/>
      <c r="DL3" s="120"/>
      <c r="DM3" s="120"/>
      <c r="DN3" s="120"/>
      <c r="DO3" s="120"/>
      <c r="DP3" s="120"/>
      <c r="DQ3" s="120"/>
      <c r="DR3" s="120"/>
      <c r="DS3" s="120"/>
      <c r="DT3" s="120"/>
      <c r="DU3" s="120"/>
      <c r="DV3" s="120"/>
      <c r="DW3" s="120"/>
      <c r="DX3" s="120"/>
      <c r="DY3" s="120"/>
      <c r="DZ3" s="120"/>
      <c r="EA3" s="120"/>
      <c r="EB3" s="120"/>
      <c r="EC3" s="120"/>
      <c r="ED3" s="120"/>
      <c r="EE3" s="120"/>
      <c r="EF3" s="120"/>
      <c r="EG3" s="120"/>
      <c r="EH3" s="120"/>
      <c r="EI3" s="120"/>
      <c r="EJ3" s="120"/>
      <c r="EK3" s="120"/>
      <c r="EL3" s="120"/>
      <c r="EM3" s="120"/>
      <c r="EN3" s="120"/>
      <c r="EO3" s="120"/>
      <c r="EP3" s="120"/>
      <c r="EQ3" s="120"/>
      <c r="ER3" s="120"/>
      <c r="ES3" s="120"/>
      <c r="ET3" s="120"/>
      <c r="EU3" s="120"/>
      <c r="EV3" s="120"/>
      <c r="EW3" s="120"/>
      <c r="EX3" s="120"/>
      <c r="EY3" s="120"/>
      <c r="EZ3" s="120"/>
      <c r="FA3" s="120"/>
      <c r="FB3" s="120"/>
      <c r="FC3" s="120"/>
      <c r="FD3" s="120"/>
      <c r="FE3" s="120"/>
      <c r="FF3" s="120"/>
      <c r="FG3" s="120"/>
      <c r="FH3" s="120"/>
      <c r="FI3" s="120"/>
      <c r="FJ3" s="120"/>
      <c r="FK3" s="120"/>
      <c r="FL3" s="120"/>
      <c r="FM3" s="120"/>
      <c r="FN3" s="120"/>
      <c r="FO3" s="120"/>
      <c r="FP3" s="120"/>
      <c r="FQ3" s="120"/>
      <c r="FR3" s="120"/>
      <c r="FS3" s="120"/>
      <c r="FT3" s="120"/>
      <c r="FU3" s="120"/>
      <c r="FV3" s="120"/>
      <c r="FW3" s="120"/>
      <c r="FX3" s="120"/>
      <c r="FY3" s="120"/>
      <c r="FZ3" s="120"/>
      <c r="GA3" s="120"/>
      <c r="GB3" s="120"/>
      <c r="GC3" s="120"/>
      <c r="GD3" s="120"/>
      <c r="GE3" s="120"/>
      <c r="GF3" s="120"/>
      <c r="GG3" s="120"/>
      <c r="GH3" s="120"/>
      <c r="GI3" s="120"/>
      <c r="GJ3" s="120"/>
      <c r="GK3" s="120"/>
      <c r="GL3" s="120"/>
      <c r="GM3" s="120"/>
      <c r="GN3" s="120"/>
      <c r="GO3" s="120"/>
      <c r="GP3" s="120"/>
      <c r="GQ3" s="120"/>
      <c r="GR3" s="120"/>
      <c r="GS3" s="120"/>
      <c r="GT3" s="120"/>
      <c r="GU3" s="120"/>
      <c r="GV3" s="120"/>
      <c r="GW3" s="120"/>
      <c r="GX3" s="120"/>
      <c r="GY3" s="120"/>
      <c r="GZ3" s="120"/>
      <c r="HA3" s="120"/>
      <c r="HB3" s="120"/>
      <c r="HC3" s="120"/>
      <c r="HD3" s="120"/>
      <c r="HE3" s="120"/>
      <c r="HF3" s="120"/>
      <c r="HG3" s="120"/>
      <c r="HH3" s="120"/>
      <c r="HI3" s="120"/>
      <c r="HJ3" s="120"/>
      <c r="HK3" s="120"/>
      <c r="HL3" s="120"/>
      <c r="HM3" s="120"/>
      <c r="HN3" s="120"/>
      <c r="HO3" s="120"/>
      <c r="HP3" s="120"/>
      <c r="HQ3" s="120"/>
      <c r="HR3" s="120"/>
      <c r="HS3" s="120"/>
      <c r="HT3" s="120"/>
      <c r="HU3" s="120"/>
      <c r="HV3" s="120"/>
      <c r="HW3" s="120"/>
      <c r="HX3" s="120"/>
      <c r="HY3" s="120"/>
      <c r="HZ3" s="120"/>
      <c r="IA3" s="120"/>
      <c r="IB3" s="120"/>
      <c r="IC3" s="120"/>
      <c r="ID3" s="120"/>
      <c r="IE3" s="120"/>
      <c r="IF3" s="120"/>
      <c r="IG3" s="120"/>
      <c r="IH3" s="120"/>
      <c r="II3" s="120"/>
      <c r="IJ3" s="120"/>
      <c r="IK3" s="120"/>
      <c r="IL3" s="120"/>
      <c r="IM3" s="120"/>
      <c r="IN3" s="120"/>
      <c r="IO3" s="120"/>
      <c r="IP3" s="120"/>
      <c r="IQ3" s="120"/>
      <c r="IR3" s="120"/>
      <c r="IS3" s="120"/>
      <c r="IT3" s="120"/>
      <c r="IU3" s="120"/>
      <c r="IV3" s="120"/>
    </row>
    <row r="4" spans="1:256" s="121" customFormat="1" ht="15" customHeight="1" x14ac:dyDescent="0.2">
      <c r="A4" s="150"/>
      <c r="B4" s="194" t="s">
        <v>14</v>
      </c>
      <c r="C4" s="239"/>
      <c r="D4" s="249"/>
      <c r="E4" s="249"/>
      <c r="F4" s="259"/>
      <c r="G4" s="259"/>
      <c r="H4" s="259"/>
      <c r="I4" s="259"/>
      <c r="J4" s="259"/>
      <c r="K4" s="259"/>
      <c r="L4" s="26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20"/>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120"/>
      <c r="CM4" s="120"/>
      <c r="CN4" s="120"/>
      <c r="CO4" s="120"/>
      <c r="CP4" s="120"/>
      <c r="CQ4" s="120"/>
      <c r="CR4" s="120"/>
      <c r="CS4" s="120"/>
      <c r="CT4" s="120"/>
      <c r="CU4" s="120"/>
      <c r="CV4" s="120"/>
      <c r="CW4" s="120"/>
      <c r="CX4" s="120"/>
      <c r="CY4" s="120"/>
      <c r="CZ4" s="120"/>
      <c r="DA4" s="120"/>
      <c r="DB4" s="120"/>
      <c r="DC4" s="120"/>
      <c r="DD4" s="120"/>
      <c r="DE4" s="120"/>
      <c r="DF4" s="120"/>
      <c r="DG4" s="120"/>
      <c r="DH4" s="120"/>
      <c r="DI4" s="120"/>
      <c r="DJ4" s="120"/>
      <c r="DK4" s="120"/>
      <c r="DL4" s="120"/>
      <c r="DM4" s="120"/>
      <c r="DN4" s="120"/>
      <c r="DO4" s="120"/>
      <c r="DP4" s="120"/>
      <c r="DQ4" s="120"/>
      <c r="DR4" s="120"/>
      <c r="DS4" s="120"/>
      <c r="DT4" s="120"/>
      <c r="DU4" s="120"/>
      <c r="DV4" s="120"/>
      <c r="DW4" s="120"/>
      <c r="DX4" s="120"/>
      <c r="DY4" s="120"/>
      <c r="DZ4" s="120"/>
      <c r="EA4" s="120"/>
      <c r="EB4" s="120"/>
      <c r="EC4" s="120"/>
      <c r="ED4" s="120"/>
      <c r="EE4" s="120"/>
      <c r="EF4" s="120"/>
      <c r="EG4" s="120"/>
      <c r="EH4" s="120"/>
      <c r="EI4" s="120"/>
      <c r="EJ4" s="120"/>
      <c r="EK4" s="120"/>
      <c r="EL4" s="120"/>
      <c r="EM4" s="120"/>
      <c r="EN4" s="120"/>
      <c r="EO4" s="120"/>
      <c r="EP4" s="120"/>
      <c r="EQ4" s="120"/>
      <c r="ER4" s="120"/>
      <c r="ES4" s="120"/>
      <c r="ET4" s="120"/>
      <c r="EU4" s="120"/>
      <c r="EV4" s="120"/>
      <c r="EW4" s="120"/>
      <c r="EX4" s="120"/>
      <c r="EY4" s="120"/>
      <c r="EZ4" s="120"/>
      <c r="FA4" s="120"/>
      <c r="FB4" s="120"/>
      <c r="FC4" s="120"/>
      <c r="FD4" s="120"/>
      <c r="FE4" s="120"/>
      <c r="FF4" s="120"/>
      <c r="FG4" s="120"/>
      <c r="FH4" s="120"/>
      <c r="FI4" s="120"/>
      <c r="FJ4" s="120"/>
      <c r="FK4" s="120"/>
      <c r="FL4" s="120"/>
      <c r="FM4" s="120"/>
      <c r="FN4" s="120"/>
      <c r="FO4" s="120"/>
      <c r="FP4" s="120"/>
      <c r="FQ4" s="120"/>
      <c r="FR4" s="120"/>
      <c r="FS4" s="120"/>
      <c r="FT4" s="120"/>
      <c r="FU4" s="120"/>
      <c r="FV4" s="120"/>
      <c r="FW4" s="120"/>
      <c r="FX4" s="120"/>
      <c r="FY4" s="120"/>
      <c r="FZ4" s="120"/>
      <c r="GA4" s="120"/>
      <c r="GB4" s="120"/>
      <c r="GC4" s="120"/>
      <c r="GD4" s="120"/>
      <c r="GE4" s="120"/>
      <c r="GF4" s="120"/>
      <c r="GG4" s="120"/>
      <c r="GH4" s="120"/>
      <c r="GI4" s="120"/>
      <c r="GJ4" s="120"/>
      <c r="GK4" s="120"/>
      <c r="GL4" s="120"/>
      <c r="GM4" s="120"/>
      <c r="GN4" s="120"/>
      <c r="GO4" s="120"/>
      <c r="GP4" s="120"/>
      <c r="GQ4" s="120"/>
      <c r="GR4" s="120"/>
      <c r="GS4" s="120"/>
      <c r="GT4" s="120"/>
      <c r="GU4" s="120"/>
      <c r="GV4" s="120"/>
      <c r="GW4" s="120"/>
      <c r="GX4" s="120"/>
      <c r="GY4" s="120"/>
      <c r="GZ4" s="120"/>
      <c r="HA4" s="120"/>
      <c r="HB4" s="120"/>
      <c r="HC4" s="120"/>
      <c r="HD4" s="120"/>
      <c r="HE4" s="120"/>
      <c r="HF4" s="120"/>
      <c r="HG4" s="120"/>
      <c r="HH4" s="120"/>
      <c r="HI4" s="120"/>
      <c r="HJ4" s="120"/>
      <c r="HK4" s="120"/>
      <c r="HL4" s="120"/>
      <c r="HM4" s="120"/>
      <c r="HN4" s="120"/>
      <c r="HO4" s="120"/>
      <c r="HP4" s="120"/>
      <c r="HQ4" s="120"/>
      <c r="HR4" s="120"/>
      <c r="HS4" s="120"/>
      <c r="HT4" s="120"/>
      <c r="HU4" s="120"/>
      <c r="HV4" s="120"/>
      <c r="HW4" s="120"/>
      <c r="HX4" s="120"/>
      <c r="HY4" s="120"/>
      <c r="HZ4" s="120"/>
      <c r="IA4" s="120"/>
      <c r="IB4" s="120"/>
      <c r="IC4" s="120"/>
      <c r="ID4" s="120"/>
      <c r="IE4" s="120"/>
      <c r="IF4" s="120"/>
      <c r="IG4" s="120"/>
      <c r="IH4" s="120"/>
      <c r="II4" s="120"/>
      <c r="IJ4" s="120"/>
      <c r="IK4" s="120"/>
      <c r="IL4" s="120"/>
      <c r="IM4" s="120"/>
      <c r="IN4" s="120"/>
      <c r="IO4" s="120"/>
      <c r="IP4" s="120"/>
      <c r="IQ4" s="120"/>
      <c r="IR4" s="120"/>
      <c r="IS4" s="120"/>
      <c r="IT4" s="120"/>
      <c r="IU4" s="120"/>
      <c r="IV4" s="120"/>
    </row>
    <row r="5" spans="1:256" s="121" customFormat="1" ht="15" customHeight="1" x14ac:dyDescent="0.2">
      <c r="A5" s="150"/>
      <c r="B5" s="195" t="s">
        <v>4</v>
      </c>
      <c r="C5" s="261"/>
      <c r="D5" s="261"/>
      <c r="E5" s="261"/>
      <c r="F5" s="261"/>
      <c r="G5" s="261"/>
      <c r="H5" s="261"/>
      <c r="I5" s="261"/>
      <c r="J5" s="261"/>
      <c r="K5" s="261"/>
      <c r="L5" s="261"/>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c r="CK5" s="120"/>
      <c r="CL5" s="120"/>
      <c r="CM5" s="120"/>
      <c r="CN5" s="120"/>
      <c r="CO5" s="120"/>
      <c r="CP5" s="120"/>
      <c r="CQ5" s="120"/>
      <c r="CR5" s="120"/>
      <c r="CS5" s="120"/>
      <c r="CT5" s="120"/>
      <c r="CU5" s="120"/>
      <c r="CV5" s="120"/>
      <c r="CW5" s="120"/>
      <c r="CX5" s="120"/>
      <c r="CY5" s="120"/>
      <c r="CZ5" s="120"/>
      <c r="DA5" s="120"/>
      <c r="DB5" s="120"/>
      <c r="DC5" s="120"/>
      <c r="DD5" s="120"/>
      <c r="DE5" s="120"/>
      <c r="DF5" s="120"/>
      <c r="DG5" s="120"/>
      <c r="DH5" s="120"/>
      <c r="DI5" s="120"/>
      <c r="DJ5" s="120"/>
      <c r="DK5" s="120"/>
      <c r="DL5" s="120"/>
      <c r="DM5" s="120"/>
      <c r="DN5" s="120"/>
      <c r="DO5" s="120"/>
      <c r="DP5" s="120"/>
      <c r="DQ5" s="120"/>
      <c r="DR5" s="120"/>
      <c r="DS5" s="120"/>
      <c r="DT5" s="120"/>
      <c r="DU5" s="120"/>
      <c r="DV5" s="120"/>
      <c r="DW5" s="120"/>
      <c r="DX5" s="120"/>
      <c r="DY5" s="120"/>
      <c r="DZ5" s="120"/>
      <c r="EA5" s="120"/>
      <c r="EB5" s="120"/>
      <c r="EC5" s="120"/>
      <c r="ED5" s="120"/>
      <c r="EE5" s="120"/>
      <c r="EF5" s="120"/>
      <c r="EG5" s="120"/>
      <c r="EH5" s="120"/>
      <c r="EI5" s="120"/>
      <c r="EJ5" s="120"/>
      <c r="EK5" s="120"/>
      <c r="EL5" s="120"/>
      <c r="EM5" s="120"/>
      <c r="EN5" s="120"/>
      <c r="EO5" s="120"/>
      <c r="EP5" s="120"/>
      <c r="EQ5" s="120"/>
      <c r="ER5" s="120"/>
      <c r="ES5" s="120"/>
      <c r="ET5" s="120"/>
      <c r="EU5" s="120"/>
      <c r="EV5" s="120"/>
      <c r="EW5" s="120"/>
      <c r="EX5" s="120"/>
      <c r="EY5" s="120"/>
      <c r="EZ5" s="120"/>
      <c r="FA5" s="120"/>
      <c r="FB5" s="120"/>
      <c r="FC5" s="120"/>
      <c r="FD5" s="120"/>
      <c r="FE5" s="120"/>
      <c r="FF5" s="120"/>
      <c r="FG5" s="120"/>
      <c r="FH5" s="120"/>
      <c r="FI5" s="120"/>
      <c r="FJ5" s="120"/>
      <c r="FK5" s="120"/>
      <c r="FL5" s="120"/>
      <c r="FM5" s="120"/>
      <c r="FN5" s="120"/>
      <c r="FO5" s="120"/>
      <c r="FP5" s="120"/>
      <c r="FQ5" s="120"/>
      <c r="FR5" s="120"/>
      <c r="FS5" s="120"/>
      <c r="FT5" s="120"/>
      <c r="FU5" s="120"/>
      <c r="FV5" s="120"/>
      <c r="FW5" s="120"/>
      <c r="FX5" s="120"/>
      <c r="FY5" s="120"/>
      <c r="FZ5" s="120"/>
      <c r="GA5" s="120"/>
      <c r="GB5" s="120"/>
      <c r="GC5" s="120"/>
      <c r="GD5" s="120"/>
      <c r="GE5" s="120"/>
      <c r="GF5" s="120"/>
      <c r="GG5" s="120"/>
      <c r="GH5" s="120"/>
      <c r="GI5" s="120"/>
      <c r="GJ5" s="120"/>
      <c r="GK5" s="120"/>
      <c r="GL5" s="120"/>
      <c r="GM5" s="120"/>
      <c r="GN5" s="120"/>
      <c r="GO5" s="120"/>
      <c r="GP5" s="120"/>
      <c r="GQ5" s="120"/>
      <c r="GR5" s="120"/>
      <c r="GS5" s="120"/>
      <c r="GT5" s="120"/>
      <c r="GU5" s="120"/>
      <c r="GV5" s="120"/>
      <c r="GW5" s="120"/>
      <c r="GX5" s="120"/>
      <c r="GY5" s="120"/>
      <c r="GZ5" s="120"/>
      <c r="HA5" s="120"/>
      <c r="HB5" s="120"/>
      <c r="HC5" s="120"/>
      <c r="HD5" s="120"/>
      <c r="HE5" s="120"/>
      <c r="HF5" s="120"/>
      <c r="HG5" s="120"/>
      <c r="HH5" s="120"/>
      <c r="HI5" s="120"/>
      <c r="HJ5" s="120"/>
      <c r="HK5" s="120"/>
      <c r="HL5" s="120"/>
      <c r="HM5" s="120"/>
      <c r="HN5" s="120"/>
      <c r="HO5" s="120"/>
      <c r="HP5" s="120"/>
      <c r="HQ5" s="120"/>
      <c r="HR5" s="120"/>
      <c r="HS5" s="120"/>
      <c r="HT5" s="120"/>
      <c r="HU5" s="120"/>
      <c r="HV5" s="120"/>
      <c r="HW5" s="120"/>
      <c r="HX5" s="120"/>
      <c r="HY5" s="120"/>
      <c r="HZ5" s="120"/>
      <c r="IA5" s="120"/>
      <c r="IB5" s="120"/>
      <c r="IC5" s="120"/>
      <c r="ID5" s="120"/>
      <c r="IE5" s="120"/>
      <c r="IF5" s="120"/>
      <c r="IG5" s="120"/>
      <c r="IH5" s="120"/>
      <c r="II5" s="120"/>
      <c r="IJ5" s="120"/>
      <c r="IK5" s="120"/>
      <c r="IL5" s="120"/>
      <c r="IM5" s="120"/>
      <c r="IN5" s="120"/>
      <c r="IO5" s="120"/>
      <c r="IP5" s="120"/>
      <c r="IQ5" s="120"/>
      <c r="IR5" s="120"/>
      <c r="IS5" s="120"/>
      <c r="IT5" s="120"/>
      <c r="IU5" s="120"/>
      <c r="IV5" s="120"/>
    </row>
    <row r="6" spans="1:256" s="121" customFormat="1" ht="15" customHeight="1" x14ac:dyDescent="0.2">
      <c r="A6" s="150"/>
      <c r="B6" s="194" t="s">
        <v>64</v>
      </c>
      <c r="C6" s="265"/>
      <c r="D6" s="266"/>
      <c r="E6" s="266"/>
      <c r="F6" s="267"/>
      <c r="G6" s="267"/>
      <c r="H6" s="267"/>
      <c r="I6" s="268"/>
      <c r="J6" s="268"/>
      <c r="K6" s="268"/>
      <c r="L6" s="269"/>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c r="CB6" s="120"/>
      <c r="CC6" s="120"/>
      <c r="CD6" s="120"/>
      <c r="CE6" s="120"/>
      <c r="CF6" s="120"/>
      <c r="CG6" s="120"/>
      <c r="CH6" s="120"/>
      <c r="CI6" s="120"/>
      <c r="CJ6" s="120"/>
      <c r="CK6" s="120"/>
      <c r="CL6" s="120"/>
      <c r="CM6" s="120"/>
      <c r="CN6" s="120"/>
      <c r="CO6" s="120"/>
      <c r="CP6" s="120"/>
      <c r="CQ6" s="120"/>
      <c r="CR6" s="120"/>
      <c r="CS6" s="120"/>
      <c r="CT6" s="120"/>
      <c r="CU6" s="120"/>
      <c r="CV6" s="120"/>
      <c r="CW6" s="120"/>
      <c r="CX6" s="120"/>
      <c r="CY6" s="120"/>
      <c r="CZ6" s="120"/>
      <c r="DA6" s="120"/>
      <c r="DB6" s="120"/>
      <c r="DC6" s="120"/>
      <c r="DD6" s="120"/>
      <c r="DE6" s="120"/>
      <c r="DF6" s="120"/>
      <c r="DG6" s="120"/>
      <c r="DH6" s="120"/>
      <c r="DI6" s="120"/>
      <c r="DJ6" s="120"/>
      <c r="DK6" s="120"/>
      <c r="DL6" s="120"/>
      <c r="DM6" s="120"/>
      <c r="DN6" s="120"/>
      <c r="DO6" s="120"/>
      <c r="DP6" s="120"/>
      <c r="DQ6" s="120"/>
      <c r="DR6" s="120"/>
      <c r="DS6" s="120"/>
      <c r="DT6" s="120"/>
      <c r="DU6" s="120"/>
      <c r="DV6" s="120"/>
      <c r="DW6" s="120"/>
      <c r="DX6" s="120"/>
      <c r="DY6" s="120"/>
      <c r="DZ6" s="120"/>
      <c r="EA6" s="120"/>
      <c r="EB6" s="120"/>
      <c r="EC6" s="120"/>
      <c r="ED6" s="120"/>
      <c r="EE6" s="120"/>
      <c r="EF6" s="120"/>
      <c r="EG6" s="120"/>
      <c r="EH6" s="120"/>
      <c r="EI6" s="120"/>
      <c r="EJ6" s="120"/>
      <c r="EK6" s="120"/>
      <c r="EL6" s="120"/>
      <c r="EM6" s="120"/>
      <c r="EN6" s="120"/>
      <c r="EO6" s="120"/>
      <c r="EP6" s="120"/>
      <c r="EQ6" s="120"/>
      <c r="ER6" s="120"/>
      <c r="ES6" s="120"/>
      <c r="ET6" s="120"/>
      <c r="EU6" s="120"/>
      <c r="EV6" s="120"/>
      <c r="EW6" s="120"/>
      <c r="EX6" s="120"/>
      <c r="EY6" s="120"/>
      <c r="EZ6" s="120"/>
      <c r="FA6" s="120"/>
      <c r="FB6" s="120"/>
      <c r="FC6" s="120"/>
      <c r="FD6" s="120"/>
      <c r="FE6" s="120"/>
      <c r="FF6" s="120"/>
      <c r="FG6" s="120"/>
      <c r="FH6" s="120"/>
      <c r="FI6" s="120"/>
      <c r="FJ6" s="120"/>
      <c r="FK6" s="120"/>
      <c r="FL6" s="120"/>
      <c r="FM6" s="120"/>
      <c r="FN6" s="120"/>
      <c r="FO6" s="120"/>
      <c r="FP6" s="120"/>
      <c r="FQ6" s="120"/>
      <c r="FR6" s="120"/>
      <c r="FS6" s="120"/>
      <c r="FT6" s="120"/>
      <c r="FU6" s="120"/>
      <c r="FV6" s="120"/>
      <c r="FW6" s="120"/>
      <c r="FX6" s="120"/>
      <c r="FY6" s="120"/>
      <c r="FZ6" s="120"/>
      <c r="GA6" s="120"/>
      <c r="GB6" s="120"/>
      <c r="GC6" s="120"/>
      <c r="GD6" s="120"/>
      <c r="GE6" s="120"/>
      <c r="GF6" s="120"/>
      <c r="GG6" s="120"/>
      <c r="GH6" s="120"/>
      <c r="GI6" s="120"/>
      <c r="GJ6" s="120"/>
      <c r="GK6" s="120"/>
      <c r="GL6" s="120"/>
      <c r="GM6" s="120"/>
      <c r="GN6" s="120"/>
      <c r="GO6" s="120"/>
      <c r="GP6" s="120"/>
      <c r="GQ6" s="120"/>
      <c r="GR6" s="120"/>
      <c r="GS6" s="120"/>
      <c r="GT6" s="120"/>
      <c r="GU6" s="120"/>
      <c r="GV6" s="120"/>
      <c r="GW6" s="120"/>
      <c r="GX6" s="120"/>
      <c r="GY6" s="120"/>
      <c r="GZ6" s="120"/>
      <c r="HA6" s="120"/>
      <c r="HB6" s="120"/>
      <c r="HC6" s="120"/>
      <c r="HD6" s="120"/>
      <c r="HE6" s="120"/>
      <c r="HF6" s="120"/>
      <c r="HG6" s="120"/>
      <c r="HH6" s="120"/>
      <c r="HI6" s="120"/>
      <c r="HJ6" s="120"/>
      <c r="HK6" s="120"/>
      <c r="HL6" s="120"/>
      <c r="HM6" s="120"/>
      <c r="HN6" s="120"/>
      <c r="HO6" s="120"/>
      <c r="HP6" s="120"/>
      <c r="HQ6" s="120"/>
      <c r="HR6" s="120"/>
      <c r="HS6" s="120"/>
      <c r="HT6" s="120"/>
      <c r="HU6" s="120"/>
      <c r="HV6" s="120"/>
      <c r="HW6" s="120"/>
      <c r="HX6" s="120"/>
      <c r="HY6" s="120"/>
      <c r="HZ6" s="120"/>
      <c r="IA6" s="120"/>
      <c r="IB6" s="120"/>
      <c r="IC6" s="120"/>
      <c r="ID6" s="120"/>
      <c r="IE6" s="120"/>
      <c r="IF6" s="120"/>
      <c r="IG6" s="120"/>
      <c r="IH6" s="120"/>
      <c r="II6" s="120"/>
      <c r="IJ6" s="120"/>
      <c r="IK6" s="120"/>
      <c r="IL6" s="120"/>
      <c r="IM6" s="120"/>
      <c r="IN6" s="120"/>
      <c r="IO6" s="120"/>
      <c r="IP6" s="120"/>
      <c r="IQ6" s="120"/>
      <c r="IR6" s="120"/>
      <c r="IS6" s="120"/>
      <c r="IT6" s="120"/>
      <c r="IU6" s="120"/>
      <c r="IV6" s="120"/>
    </row>
    <row r="7" spans="1:256" s="204" customFormat="1" ht="15" customHeight="1" x14ac:dyDescent="0.2">
      <c r="A7" s="169"/>
      <c r="B7" s="132" t="s">
        <v>1</v>
      </c>
      <c r="C7" s="205"/>
      <c r="D7" s="135">
        <f>COUNTA(Month)</f>
        <v>0</v>
      </c>
      <c r="E7" s="206"/>
      <c r="F7" s="262" t="s">
        <v>9</v>
      </c>
      <c r="G7" s="263"/>
      <c r="H7" s="264"/>
      <c r="I7" s="207"/>
      <c r="J7" s="138">
        <v>20</v>
      </c>
      <c r="K7" s="208"/>
      <c r="L7" s="209"/>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2"/>
      <c r="AR7" s="172"/>
      <c r="AS7" s="172"/>
      <c r="AT7" s="172"/>
      <c r="AU7" s="172"/>
      <c r="AV7" s="172"/>
      <c r="AW7" s="172"/>
      <c r="AX7" s="172"/>
      <c r="AY7" s="172"/>
      <c r="AZ7" s="172"/>
      <c r="BA7" s="172"/>
      <c r="BB7" s="172"/>
      <c r="BC7" s="172"/>
      <c r="BD7" s="172"/>
      <c r="BE7" s="172"/>
      <c r="BF7" s="172"/>
      <c r="BG7" s="172"/>
      <c r="BH7" s="172"/>
      <c r="BI7" s="172"/>
      <c r="BJ7" s="172"/>
      <c r="BK7" s="172"/>
      <c r="BL7" s="172"/>
      <c r="BM7" s="172"/>
      <c r="BN7" s="172"/>
      <c r="BO7" s="172"/>
      <c r="BP7" s="172"/>
      <c r="BQ7" s="172"/>
      <c r="BR7" s="172"/>
      <c r="BS7" s="172"/>
      <c r="BT7" s="172"/>
      <c r="BU7" s="172"/>
      <c r="BV7" s="172"/>
      <c r="BW7" s="172"/>
      <c r="BX7" s="172"/>
      <c r="BY7" s="172"/>
      <c r="BZ7" s="172"/>
      <c r="CA7" s="172"/>
      <c r="CB7" s="172"/>
      <c r="CC7" s="172"/>
      <c r="CD7" s="172"/>
      <c r="CE7" s="172"/>
      <c r="CF7" s="172"/>
      <c r="CG7" s="172"/>
      <c r="CH7" s="172"/>
      <c r="CI7" s="172"/>
      <c r="CJ7" s="172"/>
      <c r="CK7" s="172"/>
      <c r="CL7" s="172"/>
      <c r="CM7" s="172"/>
      <c r="CN7" s="172"/>
      <c r="CO7" s="172"/>
      <c r="CP7" s="172"/>
      <c r="CQ7" s="172"/>
      <c r="CR7" s="172"/>
      <c r="CS7" s="172"/>
      <c r="CT7" s="172"/>
      <c r="CU7" s="172"/>
      <c r="CV7" s="172"/>
      <c r="CW7" s="172"/>
      <c r="CX7" s="172"/>
      <c r="CY7" s="172"/>
      <c r="CZ7" s="172"/>
      <c r="DA7" s="172"/>
      <c r="DB7" s="172"/>
      <c r="DC7" s="172"/>
      <c r="DD7" s="172"/>
      <c r="DE7" s="172"/>
      <c r="DF7" s="172"/>
      <c r="DG7" s="172"/>
      <c r="DH7" s="172"/>
      <c r="DI7" s="172"/>
      <c r="DJ7" s="172"/>
      <c r="DK7" s="172"/>
      <c r="DL7" s="172"/>
      <c r="DM7" s="172"/>
      <c r="DN7" s="172"/>
      <c r="DO7" s="172"/>
      <c r="DP7" s="172"/>
      <c r="DQ7" s="172"/>
      <c r="DR7" s="172"/>
      <c r="DS7" s="172"/>
      <c r="DT7" s="172"/>
      <c r="DU7" s="172"/>
      <c r="DV7" s="172"/>
      <c r="DW7" s="172"/>
      <c r="DX7" s="172"/>
      <c r="DY7" s="172"/>
      <c r="DZ7" s="172"/>
      <c r="EA7" s="172"/>
      <c r="EB7" s="172"/>
      <c r="EC7" s="172"/>
      <c r="ED7" s="172"/>
      <c r="EE7" s="172"/>
      <c r="EF7" s="172"/>
      <c r="EG7" s="172"/>
      <c r="EH7" s="172"/>
      <c r="EI7" s="172"/>
      <c r="EJ7" s="172"/>
      <c r="EK7" s="172"/>
      <c r="EL7" s="172"/>
      <c r="EM7" s="172"/>
      <c r="EN7" s="172"/>
      <c r="EO7" s="172"/>
      <c r="EP7" s="172"/>
      <c r="EQ7" s="172"/>
      <c r="ER7" s="172"/>
      <c r="ES7" s="172"/>
      <c r="ET7" s="172"/>
      <c r="EU7" s="172"/>
      <c r="EV7" s="172"/>
      <c r="EW7" s="172"/>
      <c r="EX7" s="172"/>
      <c r="EY7" s="172"/>
      <c r="EZ7" s="172"/>
      <c r="FA7" s="172"/>
      <c r="FB7" s="172"/>
      <c r="FC7" s="172"/>
      <c r="FD7" s="172"/>
      <c r="FE7" s="172"/>
      <c r="FF7" s="172"/>
      <c r="FG7" s="172"/>
      <c r="FH7" s="172"/>
      <c r="FI7" s="172"/>
      <c r="FJ7" s="172"/>
      <c r="FK7" s="172"/>
      <c r="FL7" s="172"/>
      <c r="FM7" s="172"/>
      <c r="FN7" s="172"/>
      <c r="FO7" s="172"/>
      <c r="FP7" s="172"/>
      <c r="FQ7" s="172"/>
      <c r="FR7" s="172"/>
      <c r="FS7" s="172"/>
      <c r="FT7" s="172"/>
      <c r="FU7" s="172"/>
      <c r="FV7" s="172"/>
      <c r="FW7" s="172"/>
      <c r="FX7" s="172"/>
      <c r="FY7" s="172"/>
      <c r="FZ7" s="172"/>
      <c r="GA7" s="172"/>
      <c r="GB7" s="172"/>
      <c r="GC7" s="172"/>
      <c r="GD7" s="172"/>
      <c r="GE7" s="172"/>
      <c r="GF7" s="172"/>
      <c r="GG7" s="172"/>
      <c r="GH7" s="172"/>
      <c r="GI7" s="172"/>
      <c r="GJ7" s="172"/>
      <c r="GK7" s="172"/>
      <c r="GL7" s="172"/>
      <c r="GM7" s="172"/>
      <c r="GN7" s="172"/>
      <c r="GO7" s="172"/>
      <c r="GP7" s="172"/>
      <c r="GQ7" s="172"/>
      <c r="GR7" s="172"/>
      <c r="GS7" s="172"/>
      <c r="GT7" s="172"/>
      <c r="GU7" s="172"/>
      <c r="GV7" s="172"/>
      <c r="GW7" s="172"/>
      <c r="GX7" s="172"/>
      <c r="GY7" s="172"/>
      <c r="GZ7" s="172"/>
      <c r="HA7" s="172"/>
      <c r="HB7" s="172"/>
      <c r="HC7" s="172"/>
      <c r="HD7" s="172"/>
      <c r="HE7" s="172"/>
      <c r="HF7" s="172"/>
      <c r="HG7" s="172"/>
      <c r="HH7" s="172"/>
      <c r="HI7" s="172"/>
      <c r="HJ7" s="172"/>
      <c r="HK7" s="172"/>
      <c r="HL7" s="172"/>
      <c r="HM7" s="172"/>
      <c r="HN7" s="172"/>
      <c r="HO7" s="172"/>
      <c r="HP7" s="172"/>
      <c r="HQ7" s="172"/>
      <c r="HR7" s="172"/>
      <c r="HS7" s="172"/>
      <c r="HT7" s="172"/>
      <c r="HU7" s="172"/>
      <c r="HV7" s="172"/>
      <c r="HW7" s="172"/>
      <c r="HX7" s="172"/>
      <c r="HY7" s="172"/>
      <c r="HZ7" s="172"/>
      <c r="IA7" s="172"/>
      <c r="IB7" s="172"/>
      <c r="IC7" s="172"/>
      <c r="ID7" s="172"/>
      <c r="IE7" s="172"/>
      <c r="IF7" s="172"/>
      <c r="IG7" s="172"/>
      <c r="IH7" s="172"/>
      <c r="II7" s="172"/>
      <c r="IJ7" s="172"/>
      <c r="IK7" s="172"/>
      <c r="IL7" s="172"/>
      <c r="IM7" s="172"/>
      <c r="IN7" s="172"/>
      <c r="IO7" s="172"/>
      <c r="IP7" s="172"/>
      <c r="IQ7" s="172"/>
      <c r="IR7" s="172"/>
      <c r="IS7" s="172"/>
      <c r="IT7" s="172"/>
      <c r="IU7" s="172"/>
      <c r="IV7" s="172"/>
    </row>
    <row r="8" spans="1:256" s="204" customFormat="1" ht="15" customHeight="1" x14ac:dyDescent="0.2">
      <c r="A8" s="169"/>
      <c r="B8" s="132" t="s">
        <v>17</v>
      </c>
      <c r="C8" s="134"/>
      <c r="D8" s="136">
        <v>13</v>
      </c>
      <c r="E8" s="137"/>
      <c r="F8" s="235" t="s">
        <v>19</v>
      </c>
      <c r="G8" s="235"/>
      <c r="H8" s="235"/>
      <c r="I8" s="205"/>
      <c r="J8" s="139">
        <v>7</v>
      </c>
      <c r="K8" s="210"/>
      <c r="L8" s="211"/>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2"/>
      <c r="AY8" s="172"/>
      <c r="AZ8" s="172"/>
      <c r="BA8" s="172"/>
      <c r="BB8" s="172"/>
      <c r="BC8" s="172"/>
      <c r="BD8" s="172"/>
      <c r="BE8" s="172"/>
      <c r="BF8" s="172"/>
      <c r="BG8" s="172"/>
      <c r="BH8" s="172"/>
      <c r="BI8" s="172"/>
      <c r="BJ8" s="172"/>
      <c r="BK8" s="172"/>
      <c r="BL8" s="172"/>
      <c r="BM8" s="172"/>
      <c r="BN8" s="172"/>
      <c r="BO8" s="172"/>
      <c r="BP8" s="172"/>
      <c r="BQ8" s="172"/>
      <c r="BR8" s="172"/>
      <c r="BS8" s="172"/>
      <c r="BT8" s="172"/>
      <c r="BU8" s="172"/>
      <c r="BV8" s="172"/>
      <c r="BW8" s="172"/>
      <c r="BX8" s="172"/>
      <c r="BY8" s="172"/>
      <c r="BZ8" s="172"/>
      <c r="CA8" s="172"/>
      <c r="CB8" s="172"/>
      <c r="CC8" s="172"/>
      <c r="CD8" s="172"/>
      <c r="CE8" s="172"/>
      <c r="CF8" s="172"/>
      <c r="CG8" s="172"/>
      <c r="CH8" s="172"/>
      <c r="CI8" s="172"/>
      <c r="CJ8" s="172"/>
      <c r="CK8" s="172"/>
      <c r="CL8" s="172"/>
      <c r="CM8" s="172"/>
      <c r="CN8" s="172"/>
      <c r="CO8" s="172"/>
      <c r="CP8" s="172"/>
      <c r="CQ8" s="172"/>
      <c r="CR8" s="172"/>
      <c r="CS8" s="172"/>
      <c r="CT8" s="172"/>
      <c r="CU8" s="172"/>
      <c r="CV8" s="172"/>
      <c r="CW8" s="172"/>
      <c r="CX8" s="172"/>
      <c r="CY8" s="172"/>
      <c r="CZ8" s="172"/>
      <c r="DA8" s="172"/>
      <c r="DB8" s="172"/>
      <c r="DC8" s="172"/>
      <c r="DD8" s="172"/>
      <c r="DE8" s="172"/>
      <c r="DF8" s="172"/>
      <c r="DG8" s="172"/>
      <c r="DH8" s="172"/>
      <c r="DI8" s="172"/>
      <c r="DJ8" s="172"/>
      <c r="DK8" s="172"/>
      <c r="DL8" s="172"/>
      <c r="DM8" s="172"/>
      <c r="DN8" s="172"/>
      <c r="DO8" s="172"/>
      <c r="DP8" s="172"/>
      <c r="DQ8" s="172"/>
      <c r="DR8" s="172"/>
      <c r="DS8" s="172"/>
      <c r="DT8" s="172"/>
      <c r="DU8" s="172"/>
      <c r="DV8" s="172"/>
      <c r="DW8" s="172"/>
      <c r="DX8" s="172"/>
      <c r="DY8" s="172"/>
      <c r="DZ8" s="172"/>
      <c r="EA8" s="172"/>
      <c r="EB8" s="172"/>
      <c r="EC8" s="172"/>
      <c r="ED8" s="172"/>
      <c r="EE8" s="172"/>
      <c r="EF8" s="172"/>
      <c r="EG8" s="172"/>
      <c r="EH8" s="172"/>
      <c r="EI8" s="172"/>
      <c r="EJ8" s="172"/>
      <c r="EK8" s="172"/>
      <c r="EL8" s="172"/>
      <c r="EM8" s="172"/>
      <c r="EN8" s="172"/>
      <c r="EO8" s="172"/>
      <c r="EP8" s="172"/>
      <c r="EQ8" s="172"/>
      <c r="ER8" s="172"/>
      <c r="ES8" s="172"/>
      <c r="ET8" s="172"/>
      <c r="EU8" s="172"/>
      <c r="EV8" s="172"/>
      <c r="EW8" s="172"/>
      <c r="EX8" s="172"/>
      <c r="EY8" s="172"/>
      <c r="EZ8" s="172"/>
      <c r="FA8" s="172"/>
      <c r="FB8" s="172"/>
      <c r="FC8" s="172"/>
      <c r="FD8" s="172"/>
      <c r="FE8" s="172"/>
      <c r="FF8" s="172"/>
      <c r="FG8" s="172"/>
      <c r="FH8" s="172"/>
      <c r="FI8" s="172"/>
      <c r="FJ8" s="172"/>
      <c r="FK8" s="172"/>
      <c r="FL8" s="172"/>
      <c r="FM8" s="172"/>
      <c r="FN8" s="172"/>
      <c r="FO8" s="172"/>
      <c r="FP8" s="172"/>
      <c r="FQ8" s="172"/>
      <c r="FR8" s="172"/>
      <c r="FS8" s="172"/>
      <c r="FT8" s="172"/>
      <c r="FU8" s="172"/>
      <c r="FV8" s="172"/>
      <c r="FW8" s="172"/>
      <c r="FX8" s="172"/>
      <c r="FY8" s="172"/>
      <c r="FZ8" s="172"/>
      <c r="GA8" s="172"/>
      <c r="GB8" s="172"/>
      <c r="GC8" s="172"/>
      <c r="GD8" s="172"/>
      <c r="GE8" s="172"/>
      <c r="GF8" s="172"/>
      <c r="GG8" s="172"/>
      <c r="GH8" s="172"/>
      <c r="GI8" s="172"/>
      <c r="GJ8" s="172"/>
      <c r="GK8" s="172"/>
      <c r="GL8" s="172"/>
      <c r="GM8" s="172"/>
      <c r="GN8" s="172"/>
      <c r="GO8" s="172"/>
      <c r="GP8" s="172"/>
      <c r="GQ8" s="172"/>
      <c r="GR8" s="172"/>
      <c r="GS8" s="172"/>
      <c r="GT8" s="172"/>
      <c r="GU8" s="172"/>
      <c r="GV8" s="172"/>
      <c r="GW8" s="172"/>
      <c r="GX8" s="172"/>
      <c r="GY8" s="172"/>
      <c r="GZ8" s="172"/>
      <c r="HA8" s="172"/>
      <c r="HB8" s="172"/>
      <c r="HC8" s="172"/>
      <c r="HD8" s="172"/>
      <c r="HE8" s="172"/>
      <c r="HF8" s="172"/>
      <c r="HG8" s="172"/>
      <c r="HH8" s="172"/>
      <c r="HI8" s="172"/>
      <c r="HJ8" s="172"/>
      <c r="HK8" s="172"/>
      <c r="HL8" s="172"/>
      <c r="HM8" s="172"/>
      <c r="HN8" s="172"/>
      <c r="HO8" s="172"/>
      <c r="HP8" s="172"/>
      <c r="HQ8" s="172"/>
      <c r="HR8" s="172"/>
      <c r="HS8" s="172"/>
      <c r="HT8" s="172"/>
      <c r="HU8" s="172"/>
      <c r="HV8" s="172"/>
      <c r="HW8" s="172"/>
      <c r="HX8" s="172"/>
      <c r="HY8" s="172"/>
      <c r="HZ8" s="172"/>
      <c r="IA8" s="172"/>
      <c r="IB8" s="172"/>
      <c r="IC8" s="172"/>
      <c r="ID8" s="172"/>
      <c r="IE8" s="172"/>
      <c r="IF8" s="172"/>
      <c r="IG8" s="172"/>
      <c r="IH8" s="172"/>
      <c r="II8" s="172"/>
      <c r="IJ8" s="172"/>
      <c r="IK8" s="172"/>
      <c r="IL8" s="172"/>
      <c r="IM8" s="172"/>
      <c r="IN8" s="172"/>
      <c r="IO8" s="172"/>
      <c r="IP8" s="172"/>
      <c r="IQ8" s="172"/>
      <c r="IR8" s="172"/>
      <c r="IS8" s="172"/>
      <c r="IT8" s="172"/>
      <c r="IU8" s="172"/>
      <c r="IV8" s="172"/>
    </row>
    <row r="9" spans="1:256" s="121" customFormat="1" ht="15" hidden="1" customHeight="1" x14ac:dyDescent="0.2">
      <c r="A9" s="150"/>
      <c r="B9" s="194"/>
      <c r="C9" s="236"/>
      <c r="D9" s="237"/>
      <c r="E9" s="238"/>
      <c r="F9" s="239"/>
      <c r="G9" s="240"/>
      <c r="H9" s="241"/>
      <c r="I9" s="242"/>
      <c r="J9" s="243"/>
      <c r="K9" s="243"/>
      <c r="L9" s="244"/>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0"/>
      <c r="DU9" s="120"/>
      <c r="DV9" s="120"/>
      <c r="DW9" s="120"/>
      <c r="DX9" s="120"/>
      <c r="DY9" s="120"/>
      <c r="DZ9" s="120"/>
      <c r="EA9" s="120"/>
      <c r="EB9" s="120"/>
      <c r="EC9" s="120"/>
      <c r="ED9" s="120"/>
      <c r="EE9" s="120"/>
      <c r="EF9" s="120"/>
      <c r="EG9" s="120"/>
      <c r="EH9" s="120"/>
      <c r="EI9" s="120"/>
      <c r="EJ9" s="120"/>
      <c r="EK9" s="120"/>
      <c r="EL9" s="120"/>
      <c r="EM9" s="120"/>
      <c r="EN9" s="120"/>
      <c r="EO9" s="120"/>
      <c r="EP9" s="120"/>
      <c r="EQ9" s="120"/>
      <c r="ER9" s="120"/>
      <c r="ES9" s="120"/>
      <c r="ET9" s="120"/>
      <c r="EU9" s="120"/>
      <c r="EV9" s="120"/>
      <c r="EW9" s="120"/>
      <c r="EX9" s="120"/>
      <c r="EY9" s="120"/>
      <c r="EZ9" s="120"/>
      <c r="FA9" s="120"/>
      <c r="FB9" s="120"/>
      <c r="FC9" s="120"/>
      <c r="FD9" s="120"/>
      <c r="FE9" s="120"/>
      <c r="FF9" s="120"/>
      <c r="FG9" s="120"/>
      <c r="FH9" s="120"/>
      <c r="FI9" s="120"/>
      <c r="FJ9" s="120"/>
      <c r="FK9" s="120"/>
      <c r="FL9" s="120"/>
      <c r="FM9" s="120"/>
      <c r="FN9" s="120"/>
      <c r="FO9" s="120"/>
      <c r="FP9" s="120"/>
      <c r="FQ9" s="120"/>
      <c r="FR9" s="120"/>
      <c r="FS9" s="120"/>
      <c r="FT9" s="120"/>
      <c r="FU9" s="120"/>
      <c r="FV9" s="120"/>
      <c r="FW9" s="120"/>
      <c r="FX9" s="120"/>
      <c r="FY9" s="120"/>
      <c r="FZ9" s="120"/>
      <c r="GA9" s="120"/>
      <c r="GB9" s="120"/>
      <c r="GC9" s="120"/>
      <c r="GD9" s="120"/>
      <c r="GE9" s="120"/>
      <c r="GF9" s="120"/>
      <c r="GG9" s="120"/>
      <c r="GH9" s="120"/>
      <c r="GI9" s="120"/>
      <c r="GJ9" s="120"/>
      <c r="GK9" s="120"/>
      <c r="GL9" s="120"/>
      <c r="GM9" s="120"/>
      <c r="GN9" s="120"/>
      <c r="GO9" s="120"/>
      <c r="GP9" s="120"/>
      <c r="GQ9" s="120"/>
      <c r="GR9" s="120"/>
      <c r="GS9" s="120"/>
      <c r="GT9" s="120"/>
      <c r="GU9" s="120"/>
      <c r="GV9" s="120"/>
      <c r="GW9" s="120"/>
      <c r="GX9" s="120"/>
      <c r="GY9" s="120"/>
      <c r="GZ9" s="120"/>
      <c r="HA9" s="120"/>
      <c r="HB9" s="120"/>
      <c r="HC9" s="120"/>
      <c r="HD9" s="120"/>
      <c r="HE9" s="120"/>
      <c r="HF9" s="120"/>
      <c r="HG9" s="120"/>
      <c r="HH9" s="120"/>
      <c r="HI9" s="120"/>
      <c r="HJ9" s="120"/>
      <c r="HK9" s="120"/>
      <c r="HL9" s="120"/>
      <c r="HM9" s="120"/>
      <c r="HN9" s="120"/>
      <c r="HO9" s="120"/>
      <c r="HP9" s="120"/>
      <c r="HQ9" s="120"/>
      <c r="HR9" s="120"/>
      <c r="HS9" s="120"/>
      <c r="HT9" s="120"/>
      <c r="HU9" s="120"/>
      <c r="HV9" s="120"/>
      <c r="HW9" s="120"/>
      <c r="HX9" s="120"/>
      <c r="HY9" s="120"/>
      <c r="HZ9" s="120"/>
      <c r="IA9" s="120"/>
      <c r="IB9" s="120"/>
      <c r="IC9" s="120"/>
      <c r="ID9" s="120"/>
      <c r="IE9" s="120"/>
      <c r="IF9" s="120"/>
      <c r="IG9" s="120"/>
      <c r="IH9" s="120"/>
      <c r="II9" s="120"/>
      <c r="IJ9" s="120"/>
      <c r="IK9" s="120"/>
      <c r="IL9" s="120"/>
      <c r="IM9" s="120"/>
      <c r="IN9" s="120"/>
      <c r="IO9" s="120"/>
      <c r="IP9" s="120"/>
      <c r="IQ9" s="120"/>
      <c r="IR9" s="120"/>
      <c r="IS9" s="120"/>
      <c r="IT9" s="120"/>
      <c r="IU9" s="120"/>
      <c r="IV9" s="120"/>
    </row>
    <row r="10" spans="1:256" s="121" customFormat="1" ht="15" hidden="1" customHeight="1" x14ac:dyDescent="0.2">
      <c r="A10" s="150"/>
      <c r="B10" s="194" t="s">
        <v>18</v>
      </c>
      <c r="C10" s="251"/>
      <c r="D10" s="252"/>
      <c r="E10" s="253"/>
      <c r="F10" s="239" t="s">
        <v>20</v>
      </c>
      <c r="G10" s="240"/>
      <c r="H10" s="241"/>
      <c r="I10" s="254"/>
      <c r="J10" s="255"/>
      <c r="K10" s="255"/>
      <c r="L10" s="256"/>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0"/>
      <c r="CN10" s="120"/>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0"/>
      <c r="EG10" s="120"/>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0"/>
      <c r="FZ10" s="120"/>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0"/>
      <c r="HS10" s="120"/>
      <c r="HT10" s="120"/>
      <c r="HU10" s="120"/>
      <c r="HV10" s="120"/>
      <c r="HW10" s="120"/>
      <c r="HX10" s="120"/>
      <c r="HY10" s="120"/>
      <c r="HZ10" s="120"/>
      <c r="IA10" s="120"/>
      <c r="IB10" s="120"/>
      <c r="IC10" s="120"/>
      <c r="ID10" s="120"/>
      <c r="IE10" s="120"/>
      <c r="IF10" s="120"/>
      <c r="IG10" s="120"/>
      <c r="IH10" s="120"/>
      <c r="II10" s="120"/>
      <c r="IJ10" s="120"/>
      <c r="IK10" s="120"/>
      <c r="IL10" s="120"/>
      <c r="IM10" s="120"/>
      <c r="IN10" s="120"/>
      <c r="IO10" s="120"/>
      <c r="IP10" s="120"/>
      <c r="IQ10" s="120"/>
      <c r="IR10" s="120"/>
      <c r="IS10" s="120"/>
      <c r="IT10" s="120"/>
      <c r="IU10" s="120"/>
      <c r="IV10" s="120"/>
    </row>
    <row r="11" spans="1:256" s="121" customFormat="1" ht="15" hidden="1" customHeight="1" x14ac:dyDescent="0.2">
      <c r="A11" s="150"/>
      <c r="B11" s="194" t="s">
        <v>32</v>
      </c>
      <c r="C11" s="248"/>
      <c r="D11" s="249"/>
      <c r="E11" s="250"/>
      <c r="F11" s="191"/>
      <c r="G11" s="191"/>
      <c r="H11" s="191"/>
      <c r="I11" s="122"/>
      <c r="J11" s="123"/>
      <c r="K11" s="123"/>
      <c r="L11" s="124"/>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c r="CB11" s="120"/>
      <c r="CC11" s="120"/>
      <c r="CD11" s="120"/>
      <c r="CE11" s="120"/>
      <c r="CF11" s="120"/>
      <c r="CG11" s="120"/>
      <c r="CH11" s="120"/>
      <c r="CI11" s="120"/>
      <c r="CJ11" s="120"/>
      <c r="CK11" s="120"/>
      <c r="CL11" s="120"/>
      <c r="CM11" s="120"/>
      <c r="CN11" s="120"/>
      <c r="CO11" s="120"/>
      <c r="CP11" s="120"/>
      <c r="CQ11" s="120"/>
      <c r="CR11" s="120"/>
      <c r="CS11" s="120"/>
      <c r="CT11" s="120"/>
      <c r="CU11" s="120"/>
      <c r="CV11" s="120"/>
      <c r="CW11" s="120"/>
      <c r="CX11" s="120"/>
      <c r="CY11" s="120"/>
      <c r="CZ11" s="120"/>
      <c r="DA11" s="120"/>
      <c r="DB11" s="120"/>
      <c r="DC11" s="120"/>
      <c r="DD11" s="120"/>
      <c r="DE11" s="120"/>
      <c r="DF11" s="120"/>
      <c r="DG11" s="120"/>
      <c r="DH11" s="120"/>
      <c r="DI11" s="120"/>
      <c r="DJ11" s="120"/>
      <c r="DK11" s="120"/>
      <c r="DL11" s="120"/>
      <c r="DM11" s="120"/>
      <c r="DN11" s="120"/>
      <c r="DO11" s="120"/>
      <c r="DP11" s="120"/>
      <c r="DQ11" s="120"/>
      <c r="DR11" s="120"/>
      <c r="DS11" s="120"/>
      <c r="DT11" s="120"/>
      <c r="DU11" s="120"/>
      <c r="DV11" s="120"/>
      <c r="DW11" s="120"/>
      <c r="DX11" s="120"/>
      <c r="DY11" s="120"/>
      <c r="DZ11" s="120"/>
      <c r="EA11" s="120"/>
      <c r="EB11" s="120"/>
      <c r="EC11" s="120"/>
      <c r="ED11" s="120"/>
      <c r="EE11" s="120"/>
      <c r="EF11" s="120"/>
      <c r="EG11" s="120"/>
      <c r="EH11" s="120"/>
      <c r="EI11" s="120"/>
      <c r="EJ11" s="120"/>
      <c r="EK11" s="120"/>
      <c r="EL11" s="120"/>
      <c r="EM11" s="120"/>
      <c r="EN11" s="120"/>
      <c r="EO11" s="120"/>
      <c r="EP11" s="120"/>
      <c r="EQ11" s="120"/>
      <c r="ER11" s="120"/>
      <c r="ES11" s="120"/>
      <c r="ET11" s="120"/>
      <c r="EU11" s="120"/>
      <c r="EV11" s="120"/>
      <c r="EW11" s="120"/>
      <c r="EX11" s="120"/>
      <c r="EY11" s="120"/>
      <c r="EZ11" s="120"/>
      <c r="FA11" s="120"/>
      <c r="FB11" s="120"/>
      <c r="FC11" s="120"/>
      <c r="FD11" s="120"/>
      <c r="FE11" s="120"/>
      <c r="FF11" s="120"/>
      <c r="FG11" s="120"/>
      <c r="FH11" s="120"/>
      <c r="FI11" s="120"/>
      <c r="FJ11" s="120"/>
      <c r="FK11" s="120"/>
      <c r="FL11" s="120"/>
      <c r="FM11" s="120"/>
      <c r="FN11" s="120"/>
      <c r="FO11" s="120"/>
      <c r="FP11" s="120"/>
      <c r="FQ11" s="120"/>
      <c r="FR11" s="120"/>
      <c r="FS11" s="120"/>
      <c r="FT11" s="120"/>
      <c r="FU11" s="120"/>
      <c r="FV11" s="120"/>
      <c r="FW11" s="120"/>
      <c r="FX11" s="120"/>
      <c r="FY11" s="120"/>
      <c r="FZ11" s="120"/>
      <c r="GA11" s="120"/>
      <c r="GB11" s="120"/>
      <c r="GC11" s="120"/>
      <c r="GD11" s="120"/>
      <c r="GE11" s="120"/>
      <c r="GF11" s="120"/>
      <c r="GG11" s="120"/>
      <c r="GH11" s="120"/>
      <c r="GI11" s="120"/>
      <c r="GJ11" s="120"/>
      <c r="GK11" s="120"/>
      <c r="GL11" s="120"/>
      <c r="GM11" s="120"/>
      <c r="GN11" s="120"/>
      <c r="GO11" s="120"/>
      <c r="GP11" s="120"/>
      <c r="GQ11" s="120"/>
      <c r="GR11" s="120"/>
      <c r="GS11" s="120"/>
      <c r="GT11" s="120"/>
      <c r="GU11" s="120"/>
      <c r="GV11" s="120"/>
      <c r="GW11" s="120"/>
      <c r="GX11" s="120"/>
      <c r="GY11" s="120"/>
      <c r="GZ11" s="120"/>
      <c r="HA11" s="120"/>
      <c r="HB11" s="120"/>
      <c r="HC11" s="120"/>
      <c r="HD11" s="120"/>
      <c r="HE11" s="120"/>
      <c r="HF11" s="120"/>
      <c r="HG11" s="120"/>
      <c r="HH11" s="120"/>
      <c r="HI11" s="120"/>
      <c r="HJ11" s="120"/>
      <c r="HK11" s="120"/>
      <c r="HL11" s="120"/>
      <c r="HM11" s="120"/>
      <c r="HN11" s="120"/>
      <c r="HO11" s="120"/>
      <c r="HP11" s="120"/>
      <c r="HQ11" s="120"/>
      <c r="HR11" s="120"/>
      <c r="HS11" s="120"/>
      <c r="HT11" s="120"/>
      <c r="HU11" s="120"/>
      <c r="HV11" s="120"/>
      <c r="HW11" s="120"/>
      <c r="HX11" s="120"/>
      <c r="HY11" s="120"/>
      <c r="HZ11" s="120"/>
      <c r="IA11" s="120"/>
      <c r="IB11" s="120"/>
      <c r="IC11" s="120"/>
      <c r="ID11" s="120"/>
      <c r="IE11" s="120"/>
      <c r="IF11" s="120"/>
      <c r="IG11" s="120"/>
      <c r="IH11" s="120"/>
      <c r="II11" s="120"/>
      <c r="IJ11" s="120"/>
      <c r="IK11" s="120"/>
      <c r="IL11" s="120"/>
      <c r="IM11" s="120"/>
      <c r="IN11" s="120"/>
      <c r="IO11" s="120"/>
      <c r="IP11" s="120"/>
      <c r="IQ11" s="120"/>
      <c r="IR11" s="120"/>
      <c r="IS11" s="120"/>
      <c r="IT11" s="120"/>
      <c r="IU11" s="120"/>
      <c r="IV11" s="120"/>
    </row>
    <row r="12" spans="1:256" s="121" customFormat="1" ht="15" customHeight="1" x14ac:dyDescent="0.2">
      <c r="A12" s="150"/>
      <c r="B12" s="196"/>
      <c r="C12" s="6"/>
      <c r="D12" s="125"/>
      <c r="E12" s="125"/>
      <c r="F12" s="5"/>
      <c r="G12" s="5"/>
      <c r="H12" s="5"/>
      <c r="I12" s="5"/>
      <c r="J12" s="5"/>
      <c r="K12" s="5"/>
      <c r="L12" s="5"/>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0"/>
      <c r="EG12" s="120"/>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c r="IK12" s="120"/>
      <c r="IL12" s="120"/>
      <c r="IM12" s="120"/>
      <c r="IN12" s="120"/>
      <c r="IO12" s="120"/>
      <c r="IP12" s="120"/>
      <c r="IQ12" s="120"/>
      <c r="IR12" s="120"/>
      <c r="IS12" s="120"/>
      <c r="IT12" s="120"/>
      <c r="IU12" s="120"/>
      <c r="IV12" s="120"/>
    </row>
    <row r="13" spans="1:256" s="121" customFormat="1" ht="12.75" customHeight="1" x14ac:dyDescent="0.2">
      <c r="A13" s="151"/>
      <c r="B13" s="197"/>
      <c r="C13" s="126"/>
      <c r="D13" s="126"/>
      <c r="E13" s="126"/>
      <c r="F13" s="127"/>
      <c r="G13" s="127"/>
      <c r="H13" s="127"/>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row>
    <row r="14" spans="1:256" s="129" customFormat="1" ht="12.75" customHeight="1" x14ac:dyDescent="0.2">
      <c r="A14" s="152"/>
      <c r="B14" s="198" t="s">
        <v>7</v>
      </c>
      <c r="C14" s="154">
        <v>1</v>
      </c>
      <c r="D14" s="154">
        <v>2</v>
      </c>
      <c r="E14" s="154">
        <v>3</v>
      </c>
      <c r="F14" s="154">
        <v>4</v>
      </c>
      <c r="G14" s="154">
        <v>5</v>
      </c>
      <c r="H14" s="154">
        <v>6</v>
      </c>
      <c r="I14" s="154">
        <v>7</v>
      </c>
      <c r="J14" s="154">
        <v>8</v>
      </c>
      <c r="K14" s="154">
        <v>9</v>
      </c>
      <c r="L14" s="154">
        <v>10</v>
      </c>
      <c r="M14" s="154">
        <v>11</v>
      </c>
      <c r="N14" s="154">
        <v>12</v>
      </c>
      <c r="O14" s="154">
        <v>13</v>
      </c>
      <c r="P14" s="154">
        <v>14</v>
      </c>
      <c r="Q14" s="154">
        <v>15</v>
      </c>
      <c r="R14" s="154">
        <v>16</v>
      </c>
      <c r="S14" s="154">
        <v>17</v>
      </c>
      <c r="T14" s="154">
        <v>18</v>
      </c>
      <c r="U14" s="154">
        <v>19</v>
      </c>
      <c r="V14" s="154">
        <v>20</v>
      </c>
      <c r="W14" s="154">
        <v>21</v>
      </c>
      <c r="X14" s="154">
        <v>22</v>
      </c>
      <c r="Y14" s="154">
        <v>23</v>
      </c>
      <c r="Z14" s="154">
        <v>24</v>
      </c>
      <c r="AA14" s="154">
        <v>25</v>
      </c>
      <c r="AB14" s="154">
        <v>26</v>
      </c>
      <c r="AC14" s="154">
        <v>27</v>
      </c>
      <c r="AD14" s="154">
        <v>28</v>
      </c>
      <c r="AE14" s="154">
        <v>29</v>
      </c>
      <c r="AF14" s="154">
        <v>30</v>
      </c>
      <c r="AG14" s="154">
        <v>31</v>
      </c>
      <c r="AH14" s="154">
        <v>32</v>
      </c>
      <c r="AI14" s="154">
        <v>33</v>
      </c>
      <c r="AJ14" s="154">
        <v>34</v>
      </c>
      <c r="AK14" s="154">
        <v>35</v>
      </c>
      <c r="AL14" s="154">
        <v>36</v>
      </c>
      <c r="AM14" s="154">
        <v>37</v>
      </c>
      <c r="AN14" s="154">
        <v>38</v>
      </c>
      <c r="AO14" s="154">
        <v>39</v>
      </c>
      <c r="AP14" s="154">
        <v>40</v>
      </c>
      <c r="AQ14" s="154">
        <v>41</v>
      </c>
      <c r="AR14" s="154">
        <v>42</v>
      </c>
      <c r="AS14" s="154">
        <v>43</v>
      </c>
      <c r="AT14" s="154">
        <v>44</v>
      </c>
      <c r="AU14" s="154">
        <v>45</v>
      </c>
      <c r="AV14" s="154">
        <v>46</v>
      </c>
      <c r="AW14" s="154">
        <v>47</v>
      </c>
      <c r="AX14" s="154">
        <v>48</v>
      </c>
      <c r="AY14" s="154">
        <v>49</v>
      </c>
      <c r="AZ14" s="154">
        <v>50</v>
      </c>
      <c r="BA14" s="154">
        <v>51</v>
      </c>
      <c r="BB14" s="154">
        <v>52</v>
      </c>
      <c r="BC14" s="154">
        <v>53</v>
      </c>
      <c r="BD14" s="154">
        <v>54</v>
      </c>
      <c r="BE14" s="154">
        <v>55</v>
      </c>
      <c r="BF14" s="154">
        <v>56</v>
      </c>
      <c r="BG14" s="154">
        <v>57</v>
      </c>
      <c r="BH14" s="154">
        <v>58</v>
      </c>
      <c r="BI14" s="154">
        <v>59</v>
      </c>
      <c r="BJ14" s="154">
        <v>60</v>
      </c>
      <c r="BK14" s="154">
        <v>61</v>
      </c>
      <c r="BL14" s="154">
        <v>62</v>
      </c>
      <c r="BM14" s="154">
        <v>63</v>
      </c>
      <c r="BN14" s="154">
        <v>64</v>
      </c>
      <c r="BO14" s="154">
        <v>65</v>
      </c>
      <c r="BP14" s="154">
        <v>66</v>
      </c>
      <c r="BQ14" s="154">
        <v>67</v>
      </c>
      <c r="BR14" s="154">
        <v>68</v>
      </c>
      <c r="BS14" s="154">
        <v>69</v>
      </c>
      <c r="BT14" s="154">
        <v>70</v>
      </c>
      <c r="BU14" s="154">
        <v>71</v>
      </c>
      <c r="BV14" s="154">
        <v>72</v>
      </c>
      <c r="BW14" s="154">
        <v>73</v>
      </c>
      <c r="BX14" s="154">
        <v>74</v>
      </c>
      <c r="BY14" s="154">
        <v>75</v>
      </c>
      <c r="BZ14" s="154">
        <v>76</v>
      </c>
      <c r="CA14" s="154">
        <v>77</v>
      </c>
      <c r="CB14" s="154">
        <v>78</v>
      </c>
      <c r="CC14" s="154">
        <v>79</v>
      </c>
      <c r="CD14" s="154">
        <v>80</v>
      </c>
      <c r="CE14" s="154">
        <v>81</v>
      </c>
      <c r="CF14" s="154">
        <v>82</v>
      </c>
      <c r="CG14" s="154">
        <v>83</v>
      </c>
      <c r="CH14" s="154">
        <v>84</v>
      </c>
      <c r="CI14" s="154">
        <v>85</v>
      </c>
      <c r="CJ14" s="154">
        <v>86</v>
      </c>
      <c r="CK14" s="154">
        <v>87</v>
      </c>
      <c r="CL14" s="154">
        <v>88</v>
      </c>
      <c r="CM14" s="154">
        <v>89</v>
      </c>
      <c r="CN14" s="154">
        <v>90</v>
      </c>
      <c r="CO14" s="154">
        <v>91</v>
      </c>
      <c r="CP14" s="154">
        <v>92</v>
      </c>
      <c r="CQ14" s="154">
        <v>93</v>
      </c>
      <c r="CR14" s="154">
        <v>94</v>
      </c>
      <c r="CS14" s="154">
        <v>95</v>
      </c>
      <c r="CT14" s="154">
        <v>96</v>
      </c>
      <c r="CU14" s="154">
        <v>97</v>
      </c>
      <c r="CV14" s="154">
        <v>98</v>
      </c>
      <c r="CW14" s="154">
        <v>99</v>
      </c>
      <c r="CX14" s="154">
        <v>100</v>
      </c>
      <c r="CY14" s="154">
        <v>101</v>
      </c>
      <c r="CZ14" s="154">
        <v>102</v>
      </c>
      <c r="DA14" s="154">
        <v>103</v>
      </c>
      <c r="DB14" s="154">
        <v>104</v>
      </c>
      <c r="DC14" s="154">
        <v>105</v>
      </c>
      <c r="DD14" s="154">
        <v>106</v>
      </c>
      <c r="DE14" s="154">
        <v>107</v>
      </c>
      <c r="DF14" s="154">
        <v>108</v>
      </c>
      <c r="DG14" s="154">
        <v>109</v>
      </c>
      <c r="DH14" s="154">
        <v>110</v>
      </c>
      <c r="DI14" s="154">
        <v>111</v>
      </c>
      <c r="DJ14" s="154">
        <v>112</v>
      </c>
      <c r="DK14" s="154">
        <v>113</v>
      </c>
      <c r="DL14" s="154">
        <v>114</v>
      </c>
      <c r="DM14" s="154">
        <v>115</v>
      </c>
      <c r="DN14" s="154">
        <v>116</v>
      </c>
      <c r="DO14" s="154">
        <v>117</v>
      </c>
      <c r="DP14" s="154">
        <v>118</v>
      </c>
      <c r="DQ14" s="154">
        <v>119</v>
      </c>
      <c r="DR14" s="154">
        <v>120</v>
      </c>
      <c r="DS14" s="154">
        <v>121</v>
      </c>
      <c r="DT14" s="154">
        <v>122</v>
      </c>
      <c r="DU14" s="154">
        <v>123</v>
      </c>
      <c r="DV14" s="154">
        <v>124</v>
      </c>
      <c r="DW14" s="154">
        <v>125</v>
      </c>
      <c r="DX14" s="154">
        <v>126</v>
      </c>
      <c r="DY14" s="154">
        <v>127</v>
      </c>
      <c r="DZ14" s="154">
        <v>128</v>
      </c>
      <c r="EA14" s="154">
        <v>129</v>
      </c>
      <c r="EB14" s="154">
        <v>130</v>
      </c>
      <c r="EC14" s="154">
        <v>131</v>
      </c>
      <c r="ED14" s="154">
        <v>132</v>
      </c>
      <c r="EE14" s="154">
        <v>133</v>
      </c>
      <c r="EF14" s="154">
        <v>134</v>
      </c>
      <c r="EG14" s="154">
        <v>135</v>
      </c>
      <c r="EH14" s="154">
        <v>136</v>
      </c>
      <c r="EI14" s="154">
        <v>137</v>
      </c>
      <c r="EJ14" s="154">
        <v>138</v>
      </c>
      <c r="EK14" s="154">
        <v>139</v>
      </c>
      <c r="EL14" s="154">
        <v>140</v>
      </c>
      <c r="EM14" s="154">
        <v>141</v>
      </c>
      <c r="EN14" s="154">
        <v>142</v>
      </c>
      <c r="EO14" s="154">
        <v>143</v>
      </c>
      <c r="EP14" s="154">
        <v>144</v>
      </c>
      <c r="EQ14" s="154">
        <v>145</v>
      </c>
      <c r="ER14" s="154">
        <v>146</v>
      </c>
      <c r="ES14" s="154">
        <v>147</v>
      </c>
      <c r="ET14" s="154">
        <v>148</v>
      </c>
      <c r="EU14" s="154">
        <v>149</v>
      </c>
      <c r="EV14" s="154">
        <v>150</v>
      </c>
      <c r="EW14" s="154">
        <v>151</v>
      </c>
      <c r="EX14" s="154">
        <v>152</v>
      </c>
      <c r="EY14" s="154">
        <v>153</v>
      </c>
      <c r="EZ14" s="154">
        <v>154</v>
      </c>
      <c r="FA14" s="154">
        <v>155</v>
      </c>
      <c r="FB14" s="154">
        <v>156</v>
      </c>
      <c r="FC14" s="154">
        <v>157</v>
      </c>
      <c r="FD14" s="154">
        <v>158</v>
      </c>
      <c r="FE14" s="154">
        <v>159</v>
      </c>
      <c r="FF14" s="154">
        <v>160</v>
      </c>
      <c r="FG14" s="154">
        <v>161</v>
      </c>
      <c r="FH14" s="154">
        <v>162</v>
      </c>
      <c r="FI14" s="154">
        <v>163</v>
      </c>
      <c r="FJ14" s="154">
        <v>164</v>
      </c>
      <c r="FK14" s="154">
        <v>165</v>
      </c>
      <c r="FL14" s="154">
        <v>166</v>
      </c>
      <c r="FM14" s="154">
        <v>167</v>
      </c>
      <c r="FN14" s="154">
        <v>168</v>
      </c>
      <c r="FO14" s="154">
        <v>169</v>
      </c>
      <c r="FP14" s="154">
        <v>170</v>
      </c>
      <c r="FQ14" s="154">
        <v>171</v>
      </c>
      <c r="FR14" s="154">
        <v>172</v>
      </c>
      <c r="FS14" s="154">
        <v>173</v>
      </c>
      <c r="FT14" s="154">
        <v>174</v>
      </c>
      <c r="FU14" s="154">
        <v>175</v>
      </c>
      <c r="FV14" s="154">
        <v>176</v>
      </c>
      <c r="FW14" s="154">
        <v>177</v>
      </c>
      <c r="FX14" s="154">
        <v>178</v>
      </c>
      <c r="FY14" s="154">
        <v>179</v>
      </c>
      <c r="FZ14" s="154">
        <v>180</v>
      </c>
      <c r="GA14" s="154">
        <v>181</v>
      </c>
      <c r="GB14" s="154">
        <v>182</v>
      </c>
      <c r="GC14" s="154">
        <v>183</v>
      </c>
      <c r="GD14" s="154">
        <v>184</v>
      </c>
      <c r="GE14" s="154">
        <v>185</v>
      </c>
      <c r="GF14" s="154">
        <v>186</v>
      </c>
      <c r="GG14" s="154">
        <v>187</v>
      </c>
      <c r="GH14" s="154">
        <v>188</v>
      </c>
      <c r="GI14" s="154">
        <v>189</v>
      </c>
      <c r="GJ14" s="154">
        <v>190</v>
      </c>
      <c r="GK14" s="154">
        <v>191</v>
      </c>
      <c r="GL14" s="154">
        <v>192</v>
      </c>
      <c r="GM14" s="154">
        <v>193</v>
      </c>
      <c r="GN14" s="154">
        <v>194</v>
      </c>
      <c r="GO14" s="154">
        <v>195</v>
      </c>
      <c r="GP14" s="154">
        <v>196</v>
      </c>
      <c r="GQ14" s="154">
        <v>197</v>
      </c>
      <c r="GR14" s="154">
        <v>198</v>
      </c>
      <c r="GS14" s="154">
        <v>199</v>
      </c>
      <c r="GT14" s="154">
        <v>200</v>
      </c>
      <c r="GU14" s="154">
        <v>201</v>
      </c>
      <c r="GV14" s="154">
        <v>202</v>
      </c>
      <c r="GW14" s="154">
        <v>203</v>
      </c>
      <c r="GX14" s="154">
        <v>204</v>
      </c>
      <c r="GY14" s="154">
        <v>205</v>
      </c>
      <c r="GZ14" s="154">
        <v>206</v>
      </c>
      <c r="HA14" s="154">
        <v>207</v>
      </c>
      <c r="HB14" s="154">
        <v>208</v>
      </c>
      <c r="HC14" s="154">
        <v>209</v>
      </c>
      <c r="HD14" s="154">
        <v>210</v>
      </c>
      <c r="HE14" s="154">
        <v>211</v>
      </c>
      <c r="HF14" s="154">
        <v>212</v>
      </c>
      <c r="HG14" s="154">
        <v>213</v>
      </c>
      <c r="HH14" s="154">
        <v>214</v>
      </c>
      <c r="HI14" s="154">
        <v>215</v>
      </c>
      <c r="HJ14" s="154">
        <v>216</v>
      </c>
      <c r="HK14" s="154">
        <v>217</v>
      </c>
      <c r="HL14" s="154">
        <v>218</v>
      </c>
      <c r="HM14" s="154">
        <v>219</v>
      </c>
      <c r="HN14" s="154">
        <v>220</v>
      </c>
      <c r="HO14" s="154">
        <v>221</v>
      </c>
      <c r="HP14" s="154">
        <v>222</v>
      </c>
      <c r="HQ14" s="154">
        <v>223</v>
      </c>
      <c r="HR14" s="154">
        <v>224</v>
      </c>
      <c r="HS14" s="154">
        <v>225</v>
      </c>
      <c r="HT14" s="154">
        <v>226</v>
      </c>
      <c r="HU14" s="154">
        <v>227</v>
      </c>
      <c r="HV14" s="154">
        <v>228</v>
      </c>
      <c r="HW14" s="154">
        <v>229</v>
      </c>
      <c r="HX14" s="154">
        <v>230</v>
      </c>
      <c r="HY14" s="154">
        <v>231</v>
      </c>
      <c r="HZ14" s="154">
        <v>232</v>
      </c>
      <c r="IA14" s="154">
        <v>233</v>
      </c>
      <c r="IB14" s="154">
        <v>234</v>
      </c>
      <c r="IC14" s="154">
        <v>235</v>
      </c>
      <c r="ID14" s="154">
        <v>236</v>
      </c>
      <c r="IE14" s="154">
        <v>237</v>
      </c>
      <c r="IF14" s="154">
        <v>238</v>
      </c>
      <c r="IG14" s="154">
        <v>239</v>
      </c>
      <c r="IH14" s="154">
        <v>240</v>
      </c>
      <c r="II14" s="154">
        <v>241</v>
      </c>
      <c r="IJ14" s="154">
        <v>242</v>
      </c>
      <c r="IK14" s="154">
        <v>243</v>
      </c>
      <c r="IL14" s="154">
        <v>244</v>
      </c>
      <c r="IM14" s="154">
        <v>245</v>
      </c>
      <c r="IN14" s="154">
        <v>246</v>
      </c>
      <c r="IO14" s="154">
        <v>247</v>
      </c>
      <c r="IP14" s="154">
        <v>248</v>
      </c>
      <c r="IQ14" s="154">
        <v>249</v>
      </c>
      <c r="IR14" s="154">
        <v>250</v>
      </c>
      <c r="IS14" s="154">
        <v>251</v>
      </c>
      <c r="IT14" s="154">
        <v>252</v>
      </c>
      <c r="IU14" s="154">
        <v>253</v>
      </c>
      <c r="IV14" s="154">
        <v>254</v>
      </c>
    </row>
    <row r="15" spans="1:256" s="129" customFormat="1" ht="20.25" customHeight="1" x14ac:dyDescent="0.2">
      <c r="A15" s="152"/>
      <c r="B15" s="199" t="s">
        <v>35</v>
      </c>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154"/>
      <c r="BE15" s="154"/>
      <c r="BF15" s="154"/>
      <c r="BG15" s="154"/>
      <c r="BH15" s="154"/>
      <c r="BI15" s="154"/>
      <c r="BJ15" s="154"/>
      <c r="BK15" s="154"/>
      <c r="BL15" s="154"/>
      <c r="BM15" s="154"/>
      <c r="BN15" s="154"/>
      <c r="BO15" s="154"/>
      <c r="BP15" s="154"/>
      <c r="BQ15" s="154"/>
      <c r="BR15" s="154"/>
      <c r="BS15" s="154"/>
      <c r="BT15" s="154"/>
      <c r="BU15" s="154"/>
      <c r="BV15" s="154"/>
      <c r="BW15" s="154"/>
      <c r="BX15" s="154"/>
      <c r="BY15" s="154"/>
      <c r="BZ15" s="154"/>
      <c r="CA15" s="154"/>
      <c r="CB15" s="154"/>
      <c r="CC15" s="154"/>
      <c r="CD15" s="154"/>
      <c r="CE15" s="154"/>
      <c r="CF15" s="154"/>
      <c r="CG15" s="154"/>
      <c r="CH15" s="154"/>
      <c r="CI15" s="154"/>
      <c r="CJ15" s="154"/>
      <c r="CK15" s="154"/>
      <c r="CL15" s="154"/>
      <c r="CM15" s="154"/>
      <c r="CN15" s="154"/>
      <c r="CO15" s="154"/>
      <c r="CP15" s="154"/>
      <c r="CQ15" s="154"/>
      <c r="CR15" s="154"/>
      <c r="CS15" s="154"/>
      <c r="CT15" s="154"/>
      <c r="CU15" s="154"/>
      <c r="CV15" s="154"/>
      <c r="CW15" s="154"/>
      <c r="CX15" s="154"/>
      <c r="CY15" s="154"/>
      <c r="CZ15" s="154"/>
      <c r="DA15" s="154"/>
      <c r="DB15" s="154"/>
      <c r="DC15" s="154"/>
      <c r="DD15" s="154"/>
      <c r="DE15" s="154"/>
      <c r="DF15" s="154"/>
      <c r="DG15" s="154"/>
      <c r="DH15" s="154"/>
      <c r="DI15" s="154"/>
      <c r="DJ15" s="154"/>
      <c r="DK15" s="154"/>
      <c r="DL15" s="154"/>
      <c r="DM15" s="154"/>
      <c r="DN15" s="154"/>
      <c r="DO15" s="154"/>
      <c r="DP15" s="154"/>
      <c r="DQ15" s="154"/>
      <c r="DR15" s="154"/>
      <c r="DS15" s="154"/>
      <c r="DT15" s="154"/>
      <c r="DU15" s="154"/>
      <c r="DV15" s="154"/>
      <c r="DW15" s="154"/>
      <c r="DX15" s="154"/>
      <c r="DY15" s="154"/>
      <c r="DZ15" s="154"/>
      <c r="EA15" s="154"/>
      <c r="EB15" s="154"/>
      <c r="EC15" s="154"/>
      <c r="ED15" s="154"/>
      <c r="EE15" s="154"/>
      <c r="EF15" s="154"/>
      <c r="EG15" s="154"/>
      <c r="EH15" s="154"/>
      <c r="EI15" s="154"/>
      <c r="EJ15" s="154"/>
      <c r="EK15" s="154"/>
      <c r="EL15" s="154"/>
      <c r="EM15" s="154"/>
      <c r="EN15" s="154"/>
      <c r="EO15" s="154"/>
      <c r="EP15" s="154"/>
      <c r="EQ15" s="154"/>
      <c r="ER15" s="154"/>
      <c r="ES15" s="154"/>
      <c r="ET15" s="154"/>
      <c r="EU15" s="154"/>
      <c r="EV15" s="154"/>
      <c r="EW15" s="154"/>
      <c r="EX15" s="154"/>
      <c r="EY15" s="154"/>
      <c r="EZ15" s="154"/>
      <c r="FA15" s="154"/>
      <c r="FB15" s="154"/>
      <c r="FC15" s="154"/>
      <c r="FD15" s="154"/>
      <c r="FE15" s="154"/>
      <c r="FF15" s="154"/>
      <c r="FG15" s="154"/>
      <c r="FH15" s="154"/>
      <c r="FI15" s="154"/>
      <c r="FJ15" s="154"/>
      <c r="FK15" s="154"/>
      <c r="FL15" s="154"/>
      <c r="FM15" s="154"/>
      <c r="FN15" s="154"/>
      <c r="FO15" s="154"/>
      <c r="FP15" s="154"/>
      <c r="FQ15" s="154"/>
      <c r="FR15" s="154"/>
      <c r="FS15" s="154"/>
      <c r="FT15" s="154"/>
      <c r="FU15" s="154"/>
      <c r="FV15" s="154"/>
      <c r="FW15" s="154"/>
      <c r="FX15" s="154"/>
      <c r="FY15" s="154"/>
      <c r="FZ15" s="154"/>
      <c r="GA15" s="154"/>
      <c r="GB15" s="154"/>
      <c r="GC15" s="154"/>
      <c r="GD15" s="154"/>
      <c r="GE15" s="154"/>
      <c r="GF15" s="154"/>
      <c r="GG15" s="154"/>
      <c r="GH15" s="154"/>
      <c r="GI15" s="154"/>
      <c r="GJ15" s="154"/>
      <c r="GK15" s="154"/>
      <c r="GL15" s="154"/>
      <c r="GM15" s="154"/>
      <c r="GN15" s="154"/>
      <c r="GO15" s="154"/>
      <c r="GP15" s="154"/>
      <c r="GQ15" s="154"/>
      <c r="GR15" s="154"/>
      <c r="GS15" s="154"/>
      <c r="GT15" s="154"/>
      <c r="GU15" s="154"/>
      <c r="GV15" s="154"/>
      <c r="GW15" s="154"/>
      <c r="GX15" s="154"/>
      <c r="GY15" s="154"/>
      <c r="GZ15" s="154"/>
      <c r="HA15" s="154"/>
      <c r="HB15" s="154"/>
      <c r="HC15" s="154"/>
      <c r="HD15" s="154"/>
      <c r="HE15" s="154"/>
      <c r="HF15" s="154"/>
      <c r="HG15" s="154"/>
      <c r="HH15" s="154"/>
      <c r="HI15" s="154"/>
      <c r="HJ15" s="154"/>
      <c r="HK15" s="154"/>
      <c r="HL15" s="154"/>
      <c r="HM15" s="154"/>
      <c r="HN15" s="154"/>
      <c r="HO15" s="154"/>
      <c r="HP15" s="154"/>
      <c r="HQ15" s="154"/>
      <c r="HR15" s="154"/>
      <c r="HS15" s="154"/>
      <c r="HT15" s="154"/>
      <c r="HU15" s="154"/>
      <c r="HV15" s="154"/>
      <c r="HW15" s="154"/>
      <c r="HX15" s="154"/>
      <c r="HY15" s="154"/>
      <c r="HZ15" s="154"/>
      <c r="IA15" s="154"/>
      <c r="IB15" s="154"/>
      <c r="IC15" s="154"/>
      <c r="ID15" s="154"/>
      <c r="IE15" s="154"/>
      <c r="IF15" s="154"/>
      <c r="IG15" s="154"/>
      <c r="IH15" s="154"/>
      <c r="II15" s="154"/>
      <c r="IJ15" s="154"/>
      <c r="IK15" s="154"/>
      <c r="IL15" s="154"/>
      <c r="IM15" s="154"/>
      <c r="IN15" s="154"/>
      <c r="IO15" s="154"/>
      <c r="IP15" s="154"/>
      <c r="IQ15" s="154"/>
      <c r="IR15" s="154"/>
      <c r="IS15" s="154"/>
      <c r="IT15" s="154"/>
      <c r="IU15" s="154"/>
      <c r="IV15" s="154"/>
    </row>
    <row r="16" spans="1:256" s="129" customFormat="1" ht="12.75" hidden="1" customHeight="1" x14ac:dyDescent="0.2">
      <c r="A16" s="152"/>
      <c r="B16" s="198" t="s">
        <v>33</v>
      </c>
      <c r="C16" s="154" t="str">
        <f t="shared" ref="C16:BN16" si="0">IF(Month="","",IF(Month="Quarter 1","Quarter1",IF(Month="Quarter 2","Quarter2",IF(Month="Quarter3","Quarter3",IF(Month="Quarter 4","Quarter4")))))</f>
        <v/>
      </c>
      <c r="D16" s="154" t="str">
        <f t="shared" si="0"/>
        <v/>
      </c>
      <c r="E16" s="154" t="str">
        <f t="shared" si="0"/>
        <v/>
      </c>
      <c r="F16" s="154" t="str">
        <f t="shared" si="0"/>
        <v/>
      </c>
      <c r="G16" s="154" t="str">
        <f t="shared" si="0"/>
        <v/>
      </c>
      <c r="H16" s="154" t="str">
        <f t="shared" si="0"/>
        <v/>
      </c>
      <c r="I16" s="154" t="str">
        <f t="shared" si="0"/>
        <v/>
      </c>
      <c r="J16" s="154" t="str">
        <f t="shared" si="0"/>
        <v/>
      </c>
      <c r="K16" s="154" t="str">
        <f t="shared" si="0"/>
        <v/>
      </c>
      <c r="L16" s="154" t="str">
        <f t="shared" si="0"/>
        <v/>
      </c>
      <c r="M16" s="154" t="str">
        <f t="shared" si="0"/>
        <v/>
      </c>
      <c r="N16" s="154" t="str">
        <f t="shared" si="0"/>
        <v/>
      </c>
      <c r="O16" s="154" t="str">
        <f t="shared" si="0"/>
        <v/>
      </c>
      <c r="P16" s="154" t="str">
        <f t="shared" si="0"/>
        <v/>
      </c>
      <c r="Q16" s="154" t="str">
        <f t="shared" si="0"/>
        <v/>
      </c>
      <c r="R16" s="154" t="str">
        <f t="shared" si="0"/>
        <v/>
      </c>
      <c r="S16" s="154" t="str">
        <f t="shared" si="0"/>
        <v/>
      </c>
      <c r="T16" s="154" t="str">
        <f t="shared" si="0"/>
        <v/>
      </c>
      <c r="U16" s="154" t="str">
        <f t="shared" si="0"/>
        <v/>
      </c>
      <c r="V16" s="154" t="str">
        <f t="shared" si="0"/>
        <v/>
      </c>
      <c r="W16" s="154" t="str">
        <f t="shared" si="0"/>
        <v/>
      </c>
      <c r="X16" s="154" t="str">
        <f t="shared" si="0"/>
        <v/>
      </c>
      <c r="Y16" s="154" t="str">
        <f t="shared" si="0"/>
        <v/>
      </c>
      <c r="Z16" s="154" t="str">
        <f t="shared" si="0"/>
        <v/>
      </c>
      <c r="AA16" s="154" t="str">
        <f t="shared" si="0"/>
        <v/>
      </c>
      <c r="AB16" s="154" t="str">
        <f t="shared" si="0"/>
        <v/>
      </c>
      <c r="AC16" s="154" t="str">
        <f t="shared" si="0"/>
        <v/>
      </c>
      <c r="AD16" s="154" t="str">
        <f t="shared" si="0"/>
        <v/>
      </c>
      <c r="AE16" s="154" t="str">
        <f t="shared" si="0"/>
        <v/>
      </c>
      <c r="AF16" s="154" t="str">
        <f t="shared" si="0"/>
        <v/>
      </c>
      <c r="AG16" s="154" t="str">
        <f t="shared" si="0"/>
        <v/>
      </c>
      <c r="AH16" s="154" t="str">
        <f t="shared" si="0"/>
        <v/>
      </c>
      <c r="AI16" s="154" t="str">
        <f t="shared" si="0"/>
        <v/>
      </c>
      <c r="AJ16" s="154" t="str">
        <f t="shared" si="0"/>
        <v/>
      </c>
      <c r="AK16" s="154" t="str">
        <f t="shared" si="0"/>
        <v/>
      </c>
      <c r="AL16" s="154" t="str">
        <f t="shared" si="0"/>
        <v/>
      </c>
      <c r="AM16" s="154" t="str">
        <f t="shared" si="0"/>
        <v/>
      </c>
      <c r="AN16" s="154" t="str">
        <f t="shared" si="0"/>
        <v/>
      </c>
      <c r="AO16" s="154" t="str">
        <f t="shared" si="0"/>
        <v/>
      </c>
      <c r="AP16" s="154" t="str">
        <f t="shared" si="0"/>
        <v/>
      </c>
      <c r="AQ16" s="154" t="str">
        <f t="shared" si="0"/>
        <v/>
      </c>
      <c r="AR16" s="154" t="str">
        <f t="shared" si="0"/>
        <v/>
      </c>
      <c r="AS16" s="154" t="str">
        <f t="shared" si="0"/>
        <v/>
      </c>
      <c r="AT16" s="154" t="str">
        <f t="shared" si="0"/>
        <v/>
      </c>
      <c r="AU16" s="154" t="str">
        <f t="shared" si="0"/>
        <v/>
      </c>
      <c r="AV16" s="154" t="str">
        <f t="shared" si="0"/>
        <v/>
      </c>
      <c r="AW16" s="154" t="str">
        <f t="shared" si="0"/>
        <v/>
      </c>
      <c r="AX16" s="154" t="str">
        <f t="shared" si="0"/>
        <v/>
      </c>
      <c r="AY16" s="154" t="str">
        <f t="shared" si="0"/>
        <v/>
      </c>
      <c r="AZ16" s="154" t="str">
        <f t="shared" si="0"/>
        <v/>
      </c>
      <c r="BA16" s="154" t="str">
        <f t="shared" si="0"/>
        <v/>
      </c>
      <c r="BB16" s="154" t="str">
        <f t="shared" si="0"/>
        <v/>
      </c>
      <c r="BC16" s="154" t="str">
        <f t="shared" si="0"/>
        <v/>
      </c>
      <c r="BD16" s="154" t="str">
        <f t="shared" si="0"/>
        <v/>
      </c>
      <c r="BE16" s="154" t="str">
        <f t="shared" si="0"/>
        <v/>
      </c>
      <c r="BF16" s="154" t="str">
        <f t="shared" si="0"/>
        <v/>
      </c>
      <c r="BG16" s="154" t="str">
        <f t="shared" si="0"/>
        <v/>
      </c>
      <c r="BH16" s="154" t="str">
        <f t="shared" si="0"/>
        <v/>
      </c>
      <c r="BI16" s="154" t="str">
        <f t="shared" si="0"/>
        <v/>
      </c>
      <c r="BJ16" s="154" t="str">
        <f t="shared" si="0"/>
        <v/>
      </c>
      <c r="BK16" s="154" t="str">
        <f t="shared" si="0"/>
        <v/>
      </c>
      <c r="BL16" s="154" t="str">
        <f t="shared" si="0"/>
        <v/>
      </c>
      <c r="BM16" s="154" t="str">
        <f t="shared" si="0"/>
        <v/>
      </c>
      <c r="BN16" s="154" t="str">
        <f t="shared" si="0"/>
        <v/>
      </c>
      <c r="BO16" s="154" t="str">
        <f t="shared" ref="BO16:DZ16" si="1">IF(Month="","",IF(Month="Quarter 1","Quarter1",IF(Month="Quarter 2","Quarter2",IF(Month="Quarter3","Quarter3",IF(Month="Quarter 4","Quarter4")))))</f>
        <v/>
      </c>
      <c r="BP16" s="154" t="str">
        <f t="shared" si="1"/>
        <v/>
      </c>
      <c r="BQ16" s="154" t="str">
        <f t="shared" si="1"/>
        <v/>
      </c>
      <c r="BR16" s="154" t="str">
        <f t="shared" si="1"/>
        <v/>
      </c>
      <c r="BS16" s="154" t="str">
        <f t="shared" si="1"/>
        <v/>
      </c>
      <c r="BT16" s="154" t="str">
        <f t="shared" si="1"/>
        <v/>
      </c>
      <c r="BU16" s="154" t="str">
        <f t="shared" si="1"/>
        <v/>
      </c>
      <c r="BV16" s="154" t="str">
        <f t="shared" si="1"/>
        <v/>
      </c>
      <c r="BW16" s="154" t="str">
        <f t="shared" si="1"/>
        <v/>
      </c>
      <c r="BX16" s="154" t="str">
        <f t="shared" si="1"/>
        <v/>
      </c>
      <c r="BY16" s="154" t="str">
        <f t="shared" si="1"/>
        <v/>
      </c>
      <c r="BZ16" s="154" t="str">
        <f t="shared" si="1"/>
        <v/>
      </c>
      <c r="CA16" s="154" t="str">
        <f t="shared" si="1"/>
        <v/>
      </c>
      <c r="CB16" s="154" t="str">
        <f t="shared" si="1"/>
        <v/>
      </c>
      <c r="CC16" s="154" t="str">
        <f t="shared" si="1"/>
        <v/>
      </c>
      <c r="CD16" s="154" t="str">
        <f t="shared" si="1"/>
        <v/>
      </c>
      <c r="CE16" s="154" t="str">
        <f t="shared" si="1"/>
        <v/>
      </c>
      <c r="CF16" s="154" t="str">
        <f t="shared" si="1"/>
        <v/>
      </c>
      <c r="CG16" s="154" t="str">
        <f t="shared" si="1"/>
        <v/>
      </c>
      <c r="CH16" s="154" t="str">
        <f t="shared" si="1"/>
        <v/>
      </c>
      <c r="CI16" s="154" t="str">
        <f t="shared" si="1"/>
        <v/>
      </c>
      <c r="CJ16" s="154" t="str">
        <f t="shared" si="1"/>
        <v/>
      </c>
      <c r="CK16" s="154" t="str">
        <f t="shared" si="1"/>
        <v/>
      </c>
      <c r="CL16" s="154" t="str">
        <f t="shared" si="1"/>
        <v/>
      </c>
      <c r="CM16" s="154" t="str">
        <f t="shared" si="1"/>
        <v/>
      </c>
      <c r="CN16" s="154" t="str">
        <f t="shared" si="1"/>
        <v/>
      </c>
      <c r="CO16" s="154" t="str">
        <f t="shared" si="1"/>
        <v/>
      </c>
      <c r="CP16" s="154" t="str">
        <f t="shared" si="1"/>
        <v/>
      </c>
      <c r="CQ16" s="154" t="str">
        <f t="shared" si="1"/>
        <v/>
      </c>
      <c r="CR16" s="154" t="str">
        <f t="shared" si="1"/>
        <v/>
      </c>
      <c r="CS16" s="154" t="str">
        <f t="shared" si="1"/>
        <v/>
      </c>
      <c r="CT16" s="154" t="str">
        <f t="shared" si="1"/>
        <v/>
      </c>
      <c r="CU16" s="154" t="str">
        <f t="shared" si="1"/>
        <v/>
      </c>
      <c r="CV16" s="154" t="str">
        <f t="shared" si="1"/>
        <v/>
      </c>
      <c r="CW16" s="154" t="str">
        <f t="shared" si="1"/>
        <v/>
      </c>
      <c r="CX16" s="154" t="str">
        <f t="shared" si="1"/>
        <v/>
      </c>
      <c r="CY16" s="154" t="str">
        <f t="shared" si="1"/>
        <v/>
      </c>
      <c r="CZ16" s="154" t="str">
        <f t="shared" si="1"/>
        <v/>
      </c>
      <c r="DA16" s="154" t="str">
        <f t="shared" si="1"/>
        <v/>
      </c>
      <c r="DB16" s="154" t="str">
        <f t="shared" si="1"/>
        <v/>
      </c>
      <c r="DC16" s="154" t="str">
        <f t="shared" si="1"/>
        <v/>
      </c>
      <c r="DD16" s="154" t="str">
        <f t="shared" si="1"/>
        <v/>
      </c>
      <c r="DE16" s="154" t="str">
        <f t="shared" si="1"/>
        <v/>
      </c>
      <c r="DF16" s="154" t="str">
        <f t="shared" si="1"/>
        <v/>
      </c>
      <c r="DG16" s="154" t="str">
        <f t="shared" si="1"/>
        <v/>
      </c>
      <c r="DH16" s="154" t="str">
        <f t="shared" si="1"/>
        <v/>
      </c>
      <c r="DI16" s="154" t="str">
        <f t="shared" si="1"/>
        <v/>
      </c>
      <c r="DJ16" s="154" t="str">
        <f t="shared" si="1"/>
        <v/>
      </c>
      <c r="DK16" s="154" t="str">
        <f t="shared" si="1"/>
        <v/>
      </c>
      <c r="DL16" s="154" t="str">
        <f t="shared" si="1"/>
        <v/>
      </c>
      <c r="DM16" s="154" t="str">
        <f t="shared" si="1"/>
        <v/>
      </c>
      <c r="DN16" s="154" t="str">
        <f t="shared" si="1"/>
        <v/>
      </c>
      <c r="DO16" s="154" t="str">
        <f t="shared" si="1"/>
        <v/>
      </c>
      <c r="DP16" s="154" t="str">
        <f t="shared" si="1"/>
        <v/>
      </c>
      <c r="DQ16" s="154" t="str">
        <f t="shared" si="1"/>
        <v/>
      </c>
      <c r="DR16" s="154" t="str">
        <f t="shared" si="1"/>
        <v/>
      </c>
      <c r="DS16" s="154" t="str">
        <f t="shared" si="1"/>
        <v/>
      </c>
      <c r="DT16" s="154" t="str">
        <f t="shared" si="1"/>
        <v/>
      </c>
      <c r="DU16" s="154" t="str">
        <f t="shared" si="1"/>
        <v/>
      </c>
      <c r="DV16" s="154" t="str">
        <f t="shared" si="1"/>
        <v/>
      </c>
      <c r="DW16" s="154" t="str">
        <f t="shared" si="1"/>
        <v/>
      </c>
      <c r="DX16" s="154" t="str">
        <f t="shared" si="1"/>
        <v/>
      </c>
      <c r="DY16" s="154" t="str">
        <f t="shared" si="1"/>
        <v/>
      </c>
      <c r="DZ16" s="154" t="str">
        <f t="shared" si="1"/>
        <v/>
      </c>
      <c r="EA16" s="154" t="str">
        <f t="shared" ref="EA16:GL16" si="2">IF(Month="","",IF(Month="Quarter 1","Quarter1",IF(Month="Quarter 2","Quarter2",IF(Month="Quarter3","Quarter3",IF(Month="Quarter 4","Quarter4")))))</f>
        <v/>
      </c>
      <c r="EB16" s="154" t="str">
        <f t="shared" si="2"/>
        <v/>
      </c>
      <c r="EC16" s="154" t="str">
        <f t="shared" si="2"/>
        <v/>
      </c>
      <c r="ED16" s="154" t="str">
        <f t="shared" si="2"/>
        <v/>
      </c>
      <c r="EE16" s="154" t="str">
        <f t="shared" si="2"/>
        <v/>
      </c>
      <c r="EF16" s="154" t="str">
        <f t="shared" si="2"/>
        <v/>
      </c>
      <c r="EG16" s="154" t="str">
        <f t="shared" si="2"/>
        <v/>
      </c>
      <c r="EH16" s="154" t="str">
        <f t="shared" si="2"/>
        <v/>
      </c>
      <c r="EI16" s="154" t="str">
        <f t="shared" si="2"/>
        <v/>
      </c>
      <c r="EJ16" s="154" t="str">
        <f t="shared" si="2"/>
        <v/>
      </c>
      <c r="EK16" s="154" t="str">
        <f t="shared" si="2"/>
        <v/>
      </c>
      <c r="EL16" s="154" t="str">
        <f t="shared" si="2"/>
        <v/>
      </c>
      <c r="EM16" s="154" t="str">
        <f t="shared" si="2"/>
        <v/>
      </c>
      <c r="EN16" s="154" t="str">
        <f t="shared" si="2"/>
        <v/>
      </c>
      <c r="EO16" s="154" t="str">
        <f t="shared" si="2"/>
        <v/>
      </c>
      <c r="EP16" s="154" t="str">
        <f t="shared" si="2"/>
        <v/>
      </c>
      <c r="EQ16" s="154" t="str">
        <f t="shared" si="2"/>
        <v/>
      </c>
      <c r="ER16" s="154" t="str">
        <f t="shared" si="2"/>
        <v/>
      </c>
      <c r="ES16" s="154" t="str">
        <f t="shared" si="2"/>
        <v/>
      </c>
      <c r="ET16" s="154" t="str">
        <f t="shared" si="2"/>
        <v/>
      </c>
      <c r="EU16" s="154" t="str">
        <f t="shared" si="2"/>
        <v/>
      </c>
      <c r="EV16" s="154" t="str">
        <f t="shared" si="2"/>
        <v/>
      </c>
      <c r="EW16" s="154" t="str">
        <f t="shared" si="2"/>
        <v/>
      </c>
      <c r="EX16" s="154" t="str">
        <f t="shared" si="2"/>
        <v/>
      </c>
      <c r="EY16" s="154" t="str">
        <f t="shared" si="2"/>
        <v/>
      </c>
      <c r="EZ16" s="154" t="str">
        <f t="shared" si="2"/>
        <v/>
      </c>
      <c r="FA16" s="154" t="str">
        <f t="shared" si="2"/>
        <v/>
      </c>
      <c r="FB16" s="154" t="str">
        <f t="shared" si="2"/>
        <v/>
      </c>
      <c r="FC16" s="154" t="str">
        <f t="shared" si="2"/>
        <v/>
      </c>
      <c r="FD16" s="154" t="str">
        <f t="shared" si="2"/>
        <v/>
      </c>
      <c r="FE16" s="154" t="str">
        <f t="shared" si="2"/>
        <v/>
      </c>
      <c r="FF16" s="154" t="str">
        <f t="shared" si="2"/>
        <v/>
      </c>
      <c r="FG16" s="154" t="str">
        <f t="shared" si="2"/>
        <v/>
      </c>
      <c r="FH16" s="154" t="str">
        <f t="shared" si="2"/>
        <v/>
      </c>
      <c r="FI16" s="154" t="str">
        <f t="shared" si="2"/>
        <v/>
      </c>
      <c r="FJ16" s="154" t="str">
        <f t="shared" si="2"/>
        <v/>
      </c>
      <c r="FK16" s="154" t="str">
        <f t="shared" si="2"/>
        <v/>
      </c>
      <c r="FL16" s="154" t="str">
        <f t="shared" si="2"/>
        <v/>
      </c>
      <c r="FM16" s="154" t="str">
        <f t="shared" si="2"/>
        <v/>
      </c>
      <c r="FN16" s="154" t="str">
        <f t="shared" si="2"/>
        <v/>
      </c>
      <c r="FO16" s="154" t="str">
        <f t="shared" si="2"/>
        <v/>
      </c>
      <c r="FP16" s="154" t="str">
        <f t="shared" si="2"/>
        <v/>
      </c>
      <c r="FQ16" s="154" t="str">
        <f t="shared" si="2"/>
        <v/>
      </c>
      <c r="FR16" s="154" t="str">
        <f t="shared" si="2"/>
        <v/>
      </c>
      <c r="FS16" s="154" t="str">
        <f t="shared" si="2"/>
        <v/>
      </c>
      <c r="FT16" s="154" t="str">
        <f t="shared" si="2"/>
        <v/>
      </c>
      <c r="FU16" s="154" t="str">
        <f t="shared" si="2"/>
        <v/>
      </c>
      <c r="FV16" s="154" t="str">
        <f t="shared" si="2"/>
        <v/>
      </c>
      <c r="FW16" s="154" t="str">
        <f t="shared" si="2"/>
        <v/>
      </c>
      <c r="FX16" s="154" t="str">
        <f t="shared" si="2"/>
        <v/>
      </c>
      <c r="FY16" s="154" t="str">
        <f t="shared" si="2"/>
        <v/>
      </c>
      <c r="FZ16" s="154" t="str">
        <f t="shared" si="2"/>
        <v/>
      </c>
      <c r="GA16" s="154" t="str">
        <f t="shared" si="2"/>
        <v/>
      </c>
      <c r="GB16" s="154" t="str">
        <f t="shared" si="2"/>
        <v/>
      </c>
      <c r="GC16" s="154" t="str">
        <f t="shared" si="2"/>
        <v/>
      </c>
      <c r="GD16" s="154" t="str">
        <f t="shared" si="2"/>
        <v/>
      </c>
      <c r="GE16" s="154" t="str">
        <f t="shared" si="2"/>
        <v/>
      </c>
      <c r="GF16" s="154" t="str">
        <f t="shared" si="2"/>
        <v/>
      </c>
      <c r="GG16" s="154" t="str">
        <f t="shared" si="2"/>
        <v/>
      </c>
      <c r="GH16" s="154" t="str">
        <f t="shared" si="2"/>
        <v/>
      </c>
      <c r="GI16" s="154" t="str">
        <f t="shared" si="2"/>
        <v/>
      </c>
      <c r="GJ16" s="154" t="str">
        <f t="shared" si="2"/>
        <v/>
      </c>
      <c r="GK16" s="154" t="str">
        <f t="shared" si="2"/>
        <v/>
      </c>
      <c r="GL16" s="154" t="str">
        <f t="shared" si="2"/>
        <v/>
      </c>
      <c r="GM16" s="154" t="str">
        <f t="shared" ref="GM16:IV16" si="3">IF(Month="","",IF(Month="Quarter 1","Quarter1",IF(Month="Quarter 2","Quarter2",IF(Month="Quarter3","Quarter3",IF(Month="Quarter 4","Quarter4")))))</f>
        <v/>
      </c>
      <c r="GN16" s="154" t="str">
        <f t="shared" si="3"/>
        <v/>
      </c>
      <c r="GO16" s="154" t="str">
        <f t="shared" si="3"/>
        <v/>
      </c>
      <c r="GP16" s="154" t="str">
        <f t="shared" si="3"/>
        <v/>
      </c>
      <c r="GQ16" s="154" t="str">
        <f t="shared" si="3"/>
        <v/>
      </c>
      <c r="GR16" s="154" t="str">
        <f t="shared" si="3"/>
        <v/>
      </c>
      <c r="GS16" s="154" t="str">
        <f t="shared" si="3"/>
        <v/>
      </c>
      <c r="GT16" s="154" t="str">
        <f t="shared" si="3"/>
        <v/>
      </c>
      <c r="GU16" s="154" t="str">
        <f t="shared" si="3"/>
        <v/>
      </c>
      <c r="GV16" s="154" t="str">
        <f t="shared" si="3"/>
        <v/>
      </c>
      <c r="GW16" s="154" t="str">
        <f t="shared" si="3"/>
        <v/>
      </c>
      <c r="GX16" s="154" t="str">
        <f t="shared" si="3"/>
        <v/>
      </c>
      <c r="GY16" s="154" t="str">
        <f t="shared" si="3"/>
        <v/>
      </c>
      <c r="GZ16" s="154" t="str">
        <f t="shared" si="3"/>
        <v/>
      </c>
      <c r="HA16" s="154" t="str">
        <f t="shared" si="3"/>
        <v/>
      </c>
      <c r="HB16" s="154" t="str">
        <f t="shared" si="3"/>
        <v/>
      </c>
      <c r="HC16" s="154" t="str">
        <f t="shared" si="3"/>
        <v/>
      </c>
      <c r="HD16" s="154" t="str">
        <f t="shared" si="3"/>
        <v/>
      </c>
      <c r="HE16" s="154" t="str">
        <f t="shared" si="3"/>
        <v/>
      </c>
      <c r="HF16" s="154" t="str">
        <f t="shared" si="3"/>
        <v/>
      </c>
      <c r="HG16" s="154" t="str">
        <f t="shared" si="3"/>
        <v/>
      </c>
      <c r="HH16" s="154" t="str">
        <f t="shared" si="3"/>
        <v/>
      </c>
      <c r="HI16" s="154" t="str">
        <f t="shared" si="3"/>
        <v/>
      </c>
      <c r="HJ16" s="154" t="str">
        <f t="shared" si="3"/>
        <v/>
      </c>
      <c r="HK16" s="154" t="str">
        <f t="shared" si="3"/>
        <v/>
      </c>
      <c r="HL16" s="154" t="str">
        <f t="shared" si="3"/>
        <v/>
      </c>
      <c r="HM16" s="154" t="str">
        <f t="shared" si="3"/>
        <v/>
      </c>
      <c r="HN16" s="154" t="str">
        <f t="shared" si="3"/>
        <v/>
      </c>
      <c r="HO16" s="154" t="str">
        <f t="shared" si="3"/>
        <v/>
      </c>
      <c r="HP16" s="154" t="str">
        <f t="shared" si="3"/>
        <v/>
      </c>
      <c r="HQ16" s="154" t="str">
        <f t="shared" si="3"/>
        <v/>
      </c>
      <c r="HR16" s="154" t="str">
        <f t="shared" si="3"/>
        <v/>
      </c>
      <c r="HS16" s="154" t="str">
        <f t="shared" si="3"/>
        <v/>
      </c>
      <c r="HT16" s="154" t="str">
        <f t="shared" si="3"/>
        <v/>
      </c>
      <c r="HU16" s="154" t="str">
        <f t="shared" si="3"/>
        <v/>
      </c>
      <c r="HV16" s="154" t="str">
        <f t="shared" si="3"/>
        <v/>
      </c>
      <c r="HW16" s="154" t="str">
        <f t="shared" si="3"/>
        <v/>
      </c>
      <c r="HX16" s="154" t="str">
        <f t="shared" si="3"/>
        <v/>
      </c>
      <c r="HY16" s="154" t="str">
        <f t="shared" si="3"/>
        <v/>
      </c>
      <c r="HZ16" s="154" t="str">
        <f t="shared" si="3"/>
        <v/>
      </c>
      <c r="IA16" s="154" t="str">
        <f t="shared" si="3"/>
        <v/>
      </c>
      <c r="IB16" s="154" t="str">
        <f t="shared" si="3"/>
        <v/>
      </c>
      <c r="IC16" s="154" t="str">
        <f t="shared" si="3"/>
        <v/>
      </c>
      <c r="ID16" s="154" t="str">
        <f t="shared" si="3"/>
        <v/>
      </c>
      <c r="IE16" s="154" t="str">
        <f t="shared" si="3"/>
        <v/>
      </c>
      <c r="IF16" s="154" t="str">
        <f t="shared" si="3"/>
        <v/>
      </c>
      <c r="IG16" s="154" t="str">
        <f t="shared" si="3"/>
        <v/>
      </c>
      <c r="IH16" s="154" t="str">
        <f t="shared" si="3"/>
        <v/>
      </c>
      <c r="II16" s="154" t="str">
        <f t="shared" si="3"/>
        <v/>
      </c>
      <c r="IJ16" s="154" t="str">
        <f t="shared" si="3"/>
        <v/>
      </c>
      <c r="IK16" s="154" t="str">
        <f t="shared" si="3"/>
        <v/>
      </c>
      <c r="IL16" s="154" t="str">
        <f t="shared" si="3"/>
        <v/>
      </c>
      <c r="IM16" s="154" t="str">
        <f t="shared" si="3"/>
        <v/>
      </c>
      <c r="IN16" s="154" t="str">
        <f t="shared" si="3"/>
        <v/>
      </c>
      <c r="IO16" s="154" t="str">
        <f t="shared" si="3"/>
        <v/>
      </c>
      <c r="IP16" s="154" t="str">
        <f t="shared" si="3"/>
        <v/>
      </c>
      <c r="IQ16" s="154" t="str">
        <f t="shared" si="3"/>
        <v/>
      </c>
      <c r="IR16" s="154" t="str">
        <f t="shared" si="3"/>
        <v/>
      </c>
      <c r="IS16" s="154" t="str">
        <f t="shared" si="3"/>
        <v/>
      </c>
      <c r="IT16" s="154" t="str">
        <f t="shared" si="3"/>
        <v/>
      </c>
      <c r="IU16" s="154" t="str">
        <f t="shared" si="3"/>
        <v/>
      </c>
      <c r="IV16" s="154" t="str">
        <f t="shared" si="3"/>
        <v/>
      </c>
    </row>
    <row r="17" spans="1:256" s="129" customFormat="1" ht="18.75" customHeight="1" x14ac:dyDescent="0.2">
      <c r="A17" s="152"/>
      <c r="B17" s="200" t="s">
        <v>65</v>
      </c>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154"/>
      <c r="BG17" s="154"/>
      <c r="BH17" s="154"/>
      <c r="BI17" s="154"/>
      <c r="BJ17" s="154"/>
      <c r="BK17" s="154"/>
      <c r="BL17" s="154"/>
      <c r="BM17" s="154"/>
      <c r="BN17" s="154"/>
      <c r="BO17" s="154"/>
      <c r="BP17" s="154"/>
      <c r="BQ17" s="154"/>
      <c r="BR17" s="154"/>
      <c r="BS17" s="154"/>
      <c r="BT17" s="154"/>
      <c r="BU17" s="154"/>
      <c r="BV17" s="154"/>
      <c r="BW17" s="154"/>
      <c r="BX17" s="154"/>
      <c r="BY17" s="154"/>
      <c r="BZ17" s="154"/>
      <c r="CA17" s="154"/>
      <c r="CB17" s="154"/>
      <c r="CC17" s="154"/>
      <c r="CD17" s="154"/>
      <c r="CE17" s="154"/>
      <c r="CF17" s="154"/>
      <c r="CG17" s="154"/>
      <c r="CH17" s="154"/>
      <c r="CI17" s="154"/>
      <c r="CJ17" s="154"/>
      <c r="CK17" s="154"/>
      <c r="CL17" s="154"/>
      <c r="CM17" s="154"/>
      <c r="CN17" s="154"/>
      <c r="CO17" s="154"/>
      <c r="CP17" s="154"/>
      <c r="CQ17" s="154"/>
      <c r="CR17" s="154"/>
      <c r="CS17" s="154"/>
      <c r="CT17" s="154"/>
      <c r="CU17" s="154"/>
      <c r="CV17" s="154"/>
      <c r="CW17" s="154"/>
      <c r="CX17" s="154"/>
      <c r="CY17" s="154"/>
      <c r="CZ17" s="154"/>
      <c r="DA17" s="154"/>
      <c r="DB17" s="154"/>
      <c r="DC17" s="154"/>
      <c r="DD17" s="154"/>
      <c r="DE17" s="154"/>
      <c r="DF17" s="154"/>
      <c r="DG17" s="154"/>
      <c r="DH17" s="154"/>
      <c r="DI17" s="154"/>
      <c r="DJ17" s="154"/>
      <c r="DK17" s="154"/>
      <c r="DL17" s="154"/>
      <c r="DM17" s="154"/>
      <c r="DN17" s="154"/>
      <c r="DO17" s="154"/>
      <c r="DP17" s="154"/>
      <c r="DQ17" s="154"/>
      <c r="DR17" s="154"/>
      <c r="DS17" s="154"/>
      <c r="DT17" s="154"/>
      <c r="DU17" s="154"/>
      <c r="DV17" s="154"/>
      <c r="DW17" s="154"/>
      <c r="DX17" s="154"/>
      <c r="DY17" s="154"/>
      <c r="DZ17" s="154"/>
      <c r="EA17" s="154"/>
      <c r="EB17" s="154"/>
      <c r="EC17" s="154"/>
      <c r="ED17" s="154"/>
      <c r="EE17" s="154"/>
      <c r="EF17" s="154"/>
      <c r="EG17" s="154"/>
      <c r="EH17" s="154"/>
      <c r="EI17" s="154"/>
      <c r="EJ17" s="154"/>
      <c r="EK17" s="154"/>
      <c r="EL17" s="154"/>
      <c r="EM17" s="154"/>
      <c r="EN17" s="154"/>
      <c r="EO17" s="154"/>
      <c r="EP17" s="154"/>
      <c r="EQ17" s="154"/>
      <c r="ER17" s="154"/>
      <c r="ES17" s="154"/>
      <c r="ET17" s="154"/>
      <c r="EU17" s="154"/>
      <c r="EV17" s="154"/>
      <c r="EW17" s="154"/>
      <c r="EX17" s="154"/>
      <c r="EY17" s="154"/>
      <c r="EZ17" s="154"/>
      <c r="FA17" s="154"/>
      <c r="FB17" s="154"/>
      <c r="FC17" s="154"/>
      <c r="FD17" s="154"/>
      <c r="FE17" s="154"/>
      <c r="FF17" s="154"/>
      <c r="FG17" s="154"/>
      <c r="FH17" s="154"/>
      <c r="FI17" s="154"/>
      <c r="FJ17" s="154"/>
      <c r="FK17" s="154"/>
      <c r="FL17" s="154"/>
      <c r="FM17" s="154"/>
      <c r="FN17" s="154"/>
      <c r="FO17" s="154"/>
      <c r="FP17" s="154"/>
      <c r="FQ17" s="154"/>
      <c r="FR17" s="154"/>
      <c r="FS17" s="154"/>
      <c r="FT17" s="154"/>
      <c r="FU17" s="154"/>
      <c r="FV17" s="154"/>
      <c r="FW17" s="154"/>
      <c r="FX17" s="154"/>
      <c r="FY17" s="154"/>
      <c r="FZ17" s="154"/>
      <c r="GA17" s="154"/>
      <c r="GB17" s="154"/>
      <c r="GC17" s="154"/>
      <c r="GD17" s="154"/>
      <c r="GE17" s="154"/>
      <c r="GF17" s="154"/>
      <c r="GG17" s="154"/>
      <c r="GH17" s="154"/>
      <c r="GI17" s="154"/>
      <c r="GJ17" s="154"/>
      <c r="GK17" s="154"/>
      <c r="GL17" s="154"/>
      <c r="GM17" s="154"/>
      <c r="GN17" s="154"/>
      <c r="GO17" s="154"/>
      <c r="GP17" s="154"/>
      <c r="GQ17" s="154"/>
      <c r="GR17" s="154"/>
      <c r="GS17" s="154"/>
      <c r="GT17" s="154"/>
      <c r="GU17" s="154"/>
      <c r="GV17" s="154"/>
      <c r="GW17" s="154"/>
      <c r="GX17" s="154"/>
      <c r="GY17" s="154"/>
      <c r="GZ17" s="154"/>
      <c r="HA17" s="154"/>
      <c r="HB17" s="154"/>
      <c r="HC17" s="154"/>
      <c r="HD17" s="154"/>
      <c r="HE17" s="154"/>
      <c r="HF17" s="154"/>
      <c r="HG17" s="154"/>
      <c r="HH17" s="154"/>
      <c r="HI17" s="154"/>
      <c r="HJ17" s="154"/>
      <c r="HK17" s="154"/>
      <c r="HL17" s="154"/>
      <c r="HM17" s="154"/>
      <c r="HN17" s="154"/>
      <c r="HO17" s="154"/>
      <c r="HP17" s="154"/>
      <c r="HQ17" s="154"/>
      <c r="HR17" s="154"/>
      <c r="HS17" s="154"/>
      <c r="HT17" s="154"/>
      <c r="HU17" s="154"/>
      <c r="HV17" s="154"/>
      <c r="HW17" s="154"/>
      <c r="HX17" s="154"/>
      <c r="HY17" s="154"/>
      <c r="HZ17" s="154"/>
      <c r="IA17" s="154"/>
      <c r="IB17" s="154"/>
      <c r="IC17" s="154"/>
      <c r="ID17" s="154"/>
      <c r="IE17" s="154"/>
      <c r="IF17" s="154"/>
      <c r="IG17" s="154"/>
      <c r="IH17" s="154"/>
      <c r="II17" s="154"/>
      <c r="IJ17" s="154"/>
      <c r="IK17" s="154"/>
      <c r="IL17" s="154"/>
      <c r="IM17" s="154"/>
      <c r="IN17" s="154"/>
      <c r="IO17" s="154"/>
      <c r="IP17" s="154"/>
      <c r="IQ17" s="154"/>
      <c r="IR17" s="154"/>
      <c r="IS17" s="154"/>
      <c r="IT17" s="154"/>
      <c r="IU17" s="154"/>
      <c r="IV17" s="154"/>
    </row>
    <row r="18" spans="1:256" s="125" customFormat="1" ht="38.25" x14ac:dyDescent="0.2">
      <c r="A18" s="153">
        <v>1</v>
      </c>
      <c r="B18" s="201" t="s">
        <v>45</v>
      </c>
      <c r="C18" s="130"/>
      <c r="D18" s="130"/>
      <c r="E18" s="130"/>
      <c r="F18" s="130"/>
      <c r="G18" s="130"/>
      <c r="H18" s="130"/>
      <c r="I18" s="130"/>
      <c r="J18" s="130"/>
      <c r="K18" s="130"/>
      <c r="L18" s="130"/>
      <c r="M18" s="130"/>
      <c r="N18" s="130"/>
      <c r="O18" s="130"/>
      <c r="P18" s="130"/>
      <c r="Q18" s="130"/>
      <c r="R18" s="130"/>
      <c r="S18" s="130"/>
      <c r="T18" s="130"/>
      <c r="U18" s="130"/>
      <c r="V18" s="130"/>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2"/>
      <c r="BS18" s="192"/>
      <c r="BT18" s="192"/>
      <c r="BU18" s="192"/>
      <c r="BV18" s="192"/>
      <c r="BW18" s="192"/>
      <c r="BX18" s="192"/>
      <c r="BY18" s="192"/>
      <c r="BZ18" s="192"/>
      <c r="CA18" s="192"/>
      <c r="CB18" s="192"/>
      <c r="CC18" s="192"/>
      <c r="CD18" s="192"/>
      <c r="CE18" s="192"/>
      <c r="CF18" s="192"/>
      <c r="CG18" s="192"/>
      <c r="CH18" s="192"/>
      <c r="CI18" s="192"/>
      <c r="CJ18" s="192"/>
      <c r="CK18" s="192"/>
      <c r="CL18" s="192"/>
      <c r="CM18" s="192"/>
      <c r="CN18" s="192"/>
      <c r="CO18" s="192"/>
      <c r="CP18" s="192"/>
      <c r="CQ18" s="192"/>
      <c r="CR18" s="192"/>
      <c r="CS18" s="192"/>
      <c r="CT18" s="192"/>
      <c r="CU18" s="192"/>
      <c r="CV18" s="192"/>
      <c r="CW18" s="192"/>
      <c r="CX18" s="192"/>
      <c r="CY18" s="192"/>
      <c r="CZ18" s="192"/>
      <c r="DA18" s="192"/>
      <c r="DB18" s="192"/>
      <c r="DC18" s="192"/>
      <c r="DD18" s="192"/>
      <c r="DE18" s="192"/>
      <c r="DF18" s="192"/>
      <c r="DG18" s="192"/>
      <c r="DH18" s="192"/>
      <c r="DI18" s="192"/>
      <c r="DJ18" s="192"/>
      <c r="DK18" s="192"/>
      <c r="DL18" s="192"/>
      <c r="DM18" s="192"/>
      <c r="DN18" s="192"/>
      <c r="DO18" s="192"/>
      <c r="DP18" s="192"/>
      <c r="DQ18" s="192"/>
      <c r="DR18" s="192"/>
      <c r="DS18" s="192"/>
      <c r="DT18" s="192"/>
      <c r="DU18" s="192"/>
      <c r="DV18" s="192"/>
      <c r="DW18" s="192"/>
      <c r="DX18" s="192"/>
      <c r="DY18" s="192"/>
      <c r="DZ18" s="192"/>
      <c r="EA18" s="192"/>
      <c r="EB18" s="192"/>
      <c r="EC18" s="192"/>
      <c r="ED18" s="192"/>
      <c r="EE18" s="192"/>
      <c r="EF18" s="192"/>
      <c r="EG18" s="192"/>
      <c r="EH18" s="192"/>
      <c r="EI18" s="192"/>
      <c r="EJ18" s="192"/>
      <c r="EK18" s="192"/>
      <c r="EL18" s="192"/>
      <c r="EM18" s="192"/>
      <c r="EN18" s="192"/>
      <c r="EO18" s="192"/>
      <c r="EP18" s="192"/>
      <c r="EQ18" s="192"/>
      <c r="ER18" s="192"/>
      <c r="ES18" s="192"/>
      <c r="ET18" s="192"/>
      <c r="EU18" s="192"/>
      <c r="EV18" s="192"/>
      <c r="EW18" s="192"/>
      <c r="EX18" s="192"/>
      <c r="EY18" s="192"/>
      <c r="EZ18" s="192"/>
      <c r="FA18" s="192"/>
      <c r="FB18" s="192"/>
      <c r="FC18" s="192"/>
      <c r="FD18" s="192"/>
      <c r="FE18" s="192"/>
      <c r="FF18" s="192"/>
      <c r="FG18" s="192"/>
      <c r="FH18" s="192"/>
      <c r="FI18" s="192"/>
      <c r="FJ18" s="192"/>
      <c r="FK18" s="192"/>
      <c r="FL18" s="192"/>
      <c r="FM18" s="192"/>
      <c r="FN18" s="192"/>
      <c r="FO18" s="192"/>
      <c r="FP18" s="192"/>
      <c r="FQ18" s="192"/>
      <c r="FR18" s="192"/>
      <c r="FS18" s="192"/>
      <c r="FT18" s="192"/>
      <c r="FU18" s="192"/>
      <c r="FV18" s="192"/>
      <c r="FW18" s="192"/>
      <c r="FX18" s="192"/>
      <c r="FY18" s="192"/>
      <c r="FZ18" s="192"/>
      <c r="GA18" s="192"/>
      <c r="GB18" s="192"/>
      <c r="GC18" s="192"/>
      <c r="GD18" s="192"/>
      <c r="GE18" s="192"/>
      <c r="GF18" s="192"/>
      <c r="GG18" s="192"/>
      <c r="GH18" s="192"/>
      <c r="GI18" s="192"/>
      <c r="GJ18" s="192"/>
      <c r="GK18" s="192"/>
      <c r="GL18" s="192"/>
      <c r="GM18" s="192"/>
      <c r="GN18" s="192"/>
      <c r="GO18" s="192"/>
      <c r="GP18" s="192"/>
      <c r="GQ18" s="192"/>
      <c r="GR18" s="192"/>
      <c r="GS18" s="192"/>
      <c r="GT18" s="192"/>
      <c r="GU18" s="192"/>
      <c r="GV18" s="192"/>
      <c r="GW18" s="192"/>
      <c r="GX18" s="192"/>
      <c r="GY18" s="192"/>
      <c r="GZ18" s="192"/>
      <c r="HA18" s="192"/>
      <c r="HB18" s="192"/>
      <c r="HC18" s="192"/>
      <c r="HD18" s="192"/>
      <c r="HE18" s="192"/>
      <c r="HF18" s="192"/>
      <c r="HG18" s="192"/>
      <c r="HH18" s="192"/>
      <c r="HI18" s="192"/>
      <c r="HJ18" s="192"/>
      <c r="HK18" s="192"/>
      <c r="HL18" s="192"/>
      <c r="HM18" s="192"/>
      <c r="HN18" s="192"/>
      <c r="HO18" s="192"/>
      <c r="HP18" s="192"/>
      <c r="HQ18" s="192"/>
      <c r="HR18" s="192"/>
      <c r="HS18" s="192"/>
      <c r="HT18" s="192"/>
      <c r="HU18" s="192"/>
      <c r="HV18" s="192"/>
      <c r="HW18" s="192"/>
      <c r="HX18" s="192"/>
      <c r="HY18" s="192"/>
      <c r="HZ18" s="192"/>
      <c r="IA18" s="192"/>
      <c r="IB18" s="192"/>
      <c r="IC18" s="192"/>
      <c r="ID18" s="192"/>
      <c r="IE18" s="192"/>
      <c r="IF18" s="192"/>
      <c r="IG18" s="192"/>
      <c r="IH18" s="192"/>
      <c r="II18" s="192"/>
      <c r="IJ18" s="192"/>
      <c r="IK18" s="192"/>
      <c r="IL18" s="192"/>
      <c r="IM18" s="192"/>
      <c r="IN18" s="192"/>
      <c r="IO18" s="192"/>
      <c r="IP18" s="192"/>
      <c r="IQ18" s="192"/>
      <c r="IR18" s="192"/>
      <c r="IS18" s="192"/>
      <c r="IT18" s="192"/>
      <c r="IU18" s="192"/>
      <c r="IV18" s="192"/>
    </row>
    <row r="19" spans="1:256" s="125" customFormat="1" ht="25.5" x14ac:dyDescent="0.2">
      <c r="A19" s="153">
        <v>2</v>
      </c>
      <c r="B19" s="202" t="s">
        <v>46</v>
      </c>
      <c r="C19" s="130"/>
      <c r="D19" s="130"/>
      <c r="E19" s="130"/>
      <c r="F19" s="130"/>
      <c r="G19" s="130"/>
      <c r="H19" s="130"/>
      <c r="I19" s="130"/>
      <c r="J19" s="130"/>
      <c r="K19" s="130"/>
      <c r="L19" s="130"/>
      <c r="M19" s="130"/>
      <c r="N19" s="130"/>
      <c r="O19" s="130"/>
      <c r="P19" s="130"/>
      <c r="Q19" s="130"/>
      <c r="R19" s="130"/>
      <c r="S19" s="130"/>
      <c r="T19" s="130"/>
      <c r="U19" s="130"/>
      <c r="V19" s="130"/>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2"/>
      <c r="BS19" s="192"/>
      <c r="BT19" s="192"/>
      <c r="BU19" s="192"/>
      <c r="BV19" s="192"/>
      <c r="BW19" s="192"/>
      <c r="BX19" s="192"/>
      <c r="BY19" s="192"/>
      <c r="BZ19" s="192"/>
      <c r="CA19" s="192"/>
      <c r="CB19" s="192"/>
      <c r="CC19" s="192"/>
      <c r="CD19" s="192"/>
      <c r="CE19" s="192"/>
      <c r="CF19" s="192"/>
      <c r="CG19" s="192"/>
      <c r="CH19" s="192"/>
      <c r="CI19" s="192"/>
      <c r="CJ19" s="192"/>
      <c r="CK19" s="192"/>
      <c r="CL19" s="192"/>
      <c r="CM19" s="192"/>
      <c r="CN19" s="192"/>
      <c r="CO19" s="192"/>
      <c r="CP19" s="192"/>
      <c r="CQ19" s="192"/>
      <c r="CR19" s="192"/>
      <c r="CS19" s="192"/>
      <c r="CT19" s="192"/>
      <c r="CU19" s="192"/>
      <c r="CV19" s="192"/>
      <c r="CW19" s="192"/>
      <c r="CX19" s="192"/>
      <c r="CY19" s="192"/>
      <c r="CZ19" s="192"/>
      <c r="DA19" s="192"/>
      <c r="DB19" s="192"/>
      <c r="DC19" s="192"/>
      <c r="DD19" s="192"/>
      <c r="DE19" s="192"/>
      <c r="DF19" s="192"/>
      <c r="DG19" s="192"/>
      <c r="DH19" s="192"/>
      <c r="DI19" s="192"/>
      <c r="DJ19" s="192"/>
      <c r="DK19" s="192"/>
      <c r="DL19" s="192"/>
      <c r="DM19" s="192"/>
      <c r="DN19" s="192"/>
      <c r="DO19" s="192"/>
      <c r="DP19" s="192"/>
      <c r="DQ19" s="192"/>
      <c r="DR19" s="192"/>
      <c r="DS19" s="192"/>
      <c r="DT19" s="192"/>
      <c r="DU19" s="192"/>
      <c r="DV19" s="192"/>
      <c r="DW19" s="192"/>
      <c r="DX19" s="192"/>
      <c r="DY19" s="192"/>
      <c r="DZ19" s="192"/>
      <c r="EA19" s="192"/>
      <c r="EB19" s="192"/>
      <c r="EC19" s="192"/>
      <c r="ED19" s="192"/>
      <c r="EE19" s="192"/>
      <c r="EF19" s="192"/>
      <c r="EG19" s="192"/>
      <c r="EH19" s="192"/>
      <c r="EI19" s="192"/>
      <c r="EJ19" s="192"/>
      <c r="EK19" s="192"/>
      <c r="EL19" s="192"/>
      <c r="EM19" s="192"/>
      <c r="EN19" s="192"/>
      <c r="EO19" s="192"/>
      <c r="EP19" s="192"/>
      <c r="EQ19" s="192"/>
      <c r="ER19" s="192"/>
      <c r="ES19" s="192"/>
      <c r="ET19" s="192"/>
      <c r="EU19" s="192"/>
      <c r="EV19" s="192"/>
      <c r="EW19" s="192"/>
      <c r="EX19" s="192"/>
      <c r="EY19" s="192"/>
      <c r="EZ19" s="192"/>
      <c r="FA19" s="192"/>
      <c r="FB19" s="192"/>
      <c r="FC19" s="192"/>
      <c r="FD19" s="192"/>
      <c r="FE19" s="192"/>
      <c r="FF19" s="192"/>
      <c r="FG19" s="192"/>
      <c r="FH19" s="192"/>
      <c r="FI19" s="192"/>
      <c r="FJ19" s="192"/>
      <c r="FK19" s="192"/>
      <c r="FL19" s="192"/>
      <c r="FM19" s="192"/>
      <c r="FN19" s="192"/>
      <c r="FO19" s="192"/>
      <c r="FP19" s="192"/>
      <c r="FQ19" s="192"/>
      <c r="FR19" s="192"/>
      <c r="FS19" s="192"/>
      <c r="FT19" s="192"/>
      <c r="FU19" s="192"/>
      <c r="FV19" s="192"/>
      <c r="FW19" s="192"/>
      <c r="FX19" s="192"/>
      <c r="FY19" s="192"/>
      <c r="FZ19" s="192"/>
      <c r="GA19" s="192"/>
      <c r="GB19" s="192"/>
      <c r="GC19" s="192"/>
      <c r="GD19" s="192"/>
      <c r="GE19" s="192"/>
      <c r="GF19" s="192"/>
      <c r="GG19" s="192"/>
      <c r="GH19" s="192"/>
      <c r="GI19" s="192"/>
      <c r="GJ19" s="192"/>
      <c r="GK19" s="192"/>
      <c r="GL19" s="192"/>
      <c r="GM19" s="192"/>
      <c r="GN19" s="192"/>
      <c r="GO19" s="192"/>
      <c r="GP19" s="192"/>
      <c r="GQ19" s="192"/>
      <c r="GR19" s="192"/>
      <c r="GS19" s="192"/>
      <c r="GT19" s="192"/>
      <c r="GU19" s="192"/>
      <c r="GV19" s="192"/>
      <c r="GW19" s="192"/>
      <c r="GX19" s="192"/>
      <c r="GY19" s="192"/>
      <c r="GZ19" s="192"/>
      <c r="HA19" s="192"/>
      <c r="HB19" s="192"/>
      <c r="HC19" s="192"/>
      <c r="HD19" s="192"/>
      <c r="HE19" s="192"/>
      <c r="HF19" s="192"/>
      <c r="HG19" s="192"/>
      <c r="HH19" s="192"/>
      <c r="HI19" s="192"/>
      <c r="HJ19" s="192"/>
      <c r="HK19" s="192"/>
      <c r="HL19" s="192"/>
      <c r="HM19" s="192"/>
      <c r="HN19" s="192"/>
      <c r="HO19" s="192"/>
      <c r="HP19" s="192"/>
      <c r="HQ19" s="192"/>
      <c r="HR19" s="192"/>
      <c r="HS19" s="192"/>
      <c r="HT19" s="192"/>
      <c r="HU19" s="192"/>
      <c r="HV19" s="192"/>
      <c r="HW19" s="192"/>
      <c r="HX19" s="192"/>
      <c r="HY19" s="192"/>
      <c r="HZ19" s="192"/>
      <c r="IA19" s="192"/>
      <c r="IB19" s="192"/>
      <c r="IC19" s="192"/>
      <c r="ID19" s="192"/>
      <c r="IE19" s="192"/>
      <c r="IF19" s="192"/>
      <c r="IG19" s="192"/>
      <c r="IH19" s="192"/>
      <c r="II19" s="192"/>
      <c r="IJ19" s="192"/>
      <c r="IK19" s="192"/>
      <c r="IL19" s="192"/>
      <c r="IM19" s="192"/>
      <c r="IN19" s="192"/>
      <c r="IO19" s="192"/>
      <c r="IP19" s="192"/>
      <c r="IQ19" s="192"/>
      <c r="IR19" s="192"/>
      <c r="IS19" s="192"/>
      <c r="IT19" s="192"/>
      <c r="IU19" s="192"/>
      <c r="IV19" s="192"/>
    </row>
    <row r="20" spans="1:256" s="125" customFormat="1" ht="30.75" customHeight="1" x14ac:dyDescent="0.2">
      <c r="A20" s="153">
        <v>3</v>
      </c>
      <c r="B20" s="201" t="s">
        <v>47</v>
      </c>
      <c r="C20" s="130"/>
      <c r="D20" s="130"/>
      <c r="E20" s="130"/>
      <c r="F20" s="130"/>
      <c r="G20" s="130"/>
      <c r="H20" s="130"/>
      <c r="I20" s="130"/>
      <c r="J20" s="130"/>
      <c r="K20" s="130"/>
      <c r="L20" s="130"/>
      <c r="M20" s="130"/>
      <c r="N20" s="130"/>
      <c r="O20" s="130"/>
      <c r="P20" s="130"/>
      <c r="Q20" s="130"/>
      <c r="R20" s="130"/>
      <c r="S20" s="130"/>
      <c r="T20" s="130"/>
      <c r="U20" s="130"/>
      <c r="V20" s="130"/>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c r="BE20" s="192"/>
      <c r="BF20" s="192"/>
      <c r="BG20" s="192"/>
      <c r="BH20" s="192"/>
      <c r="BI20" s="192"/>
      <c r="BJ20" s="192"/>
      <c r="BK20" s="192"/>
      <c r="BL20" s="192"/>
      <c r="BM20" s="192"/>
      <c r="BN20" s="192"/>
      <c r="BO20" s="192"/>
      <c r="BP20" s="192"/>
      <c r="BQ20" s="192"/>
      <c r="BR20" s="192"/>
      <c r="BS20" s="192"/>
      <c r="BT20" s="192"/>
      <c r="BU20" s="192"/>
      <c r="BV20" s="192"/>
      <c r="BW20" s="192"/>
      <c r="BX20" s="192"/>
      <c r="BY20" s="192"/>
      <c r="BZ20" s="192"/>
      <c r="CA20" s="192"/>
      <c r="CB20" s="192"/>
      <c r="CC20" s="192"/>
      <c r="CD20" s="192"/>
      <c r="CE20" s="192"/>
      <c r="CF20" s="192"/>
      <c r="CG20" s="192"/>
      <c r="CH20" s="192"/>
      <c r="CI20" s="192"/>
      <c r="CJ20" s="192"/>
      <c r="CK20" s="192"/>
      <c r="CL20" s="192"/>
      <c r="CM20" s="192"/>
      <c r="CN20" s="192"/>
      <c r="CO20" s="192"/>
      <c r="CP20" s="192"/>
      <c r="CQ20" s="192"/>
      <c r="CR20" s="192"/>
      <c r="CS20" s="192"/>
      <c r="CT20" s="192"/>
      <c r="CU20" s="192"/>
      <c r="CV20" s="192"/>
      <c r="CW20" s="192"/>
      <c r="CX20" s="192"/>
      <c r="CY20" s="192"/>
      <c r="CZ20" s="192"/>
      <c r="DA20" s="192"/>
      <c r="DB20" s="192"/>
      <c r="DC20" s="192"/>
      <c r="DD20" s="192"/>
      <c r="DE20" s="192"/>
      <c r="DF20" s="192"/>
      <c r="DG20" s="192"/>
      <c r="DH20" s="192"/>
      <c r="DI20" s="192"/>
      <c r="DJ20" s="192"/>
      <c r="DK20" s="192"/>
      <c r="DL20" s="192"/>
      <c r="DM20" s="192"/>
      <c r="DN20" s="192"/>
      <c r="DO20" s="192"/>
      <c r="DP20" s="192"/>
      <c r="DQ20" s="192"/>
      <c r="DR20" s="192"/>
      <c r="DS20" s="192"/>
      <c r="DT20" s="192"/>
      <c r="DU20" s="192"/>
      <c r="DV20" s="192"/>
      <c r="DW20" s="192"/>
      <c r="DX20" s="192"/>
      <c r="DY20" s="192"/>
      <c r="DZ20" s="192"/>
      <c r="EA20" s="192"/>
      <c r="EB20" s="192"/>
      <c r="EC20" s="192"/>
      <c r="ED20" s="192"/>
      <c r="EE20" s="192"/>
      <c r="EF20" s="192"/>
      <c r="EG20" s="192"/>
      <c r="EH20" s="192"/>
      <c r="EI20" s="192"/>
      <c r="EJ20" s="192"/>
      <c r="EK20" s="192"/>
      <c r="EL20" s="192"/>
      <c r="EM20" s="192"/>
      <c r="EN20" s="192"/>
      <c r="EO20" s="192"/>
      <c r="EP20" s="192"/>
      <c r="EQ20" s="192"/>
      <c r="ER20" s="192"/>
      <c r="ES20" s="192"/>
      <c r="ET20" s="192"/>
      <c r="EU20" s="192"/>
      <c r="EV20" s="192"/>
      <c r="EW20" s="192"/>
      <c r="EX20" s="192"/>
      <c r="EY20" s="192"/>
      <c r="EZ20" s="192"/>
      <c r="FA20" s="192"/>
      <c r="FB20" s="192"/>
      <c r="FC20" s="192"/>
      <c r="FD20" s="192"/>
      <c r="FE20" s="192"/>
      <c r="FF20" s="192"/>
      <c r="FG20" s="192"/>
      <c r="FH20" s="192"/>
      <c r="FI20" s="192"/>
      <c r="FJ20" s="192"/>
      <c r="FK20" s="192"/>
      <c r="FL20" s="192"/>
      <c r="FM20" s="192"/>
      <c r="FN20" s="192"/>
      <c r="FO20" s="192"/>
      <c r="FP20" s="192"/>
      <c r="FQ20" s="192"/>
      <c r="FR20" s="192"/>
      <c r="FS20" s="192"/>
      <c r="FT20" s="192"/>
      <c r="FU20" s="192"/>
      <c r="FV20" s="192"/>
      <c r="FW20" s="192"/>
      <c r="FX20" s="192"/>
      <c r="FY20" s="192"/>
      <c r="FZ20" s="192"/>
      <c r="GA20" s="192"/>
      <c r="GB20" s="192"/>
      <c r="GC20" s="192"/>
      <c r="GD20" s="192"/>
      <c r="GE20" s="192"/>
      <c r="GF20" s="192"/>
      <c r="GG20" s="192"/>
      <c r="GH20" s="192"/>
      <c r="GI20" s="192"/>
      <c r="GJ20" s="192"/>
      <c r="GK20" s="192"/>
      <c r="GL20" s="192"/>
      <c r="GM20" s="192"/>
      <c r="GN20" s="192"/>
      <c r="GO20" s="192"/>
      <c r="GP20" s="192"/>
      <c r="GQ20" s="192"/>
      <c r="GR20" s="192"/>
      <c r="GS20" s="192"/>
      <c r="GT20" s="192"/>
      <c r="GU20" s="192"/>
      <c r="GV20" s="192"/>
      <c r="GW20" s="192"/>
      <c r="GX20" s="192"/>
      <c r="GY20" s="192"/>
      <c r="GZ20" s="192"/>
      <c r="HA20" s="192"/>
      <c r="HB20" s="192"/>
      <c r="HC20" s="192"/>
      <c r="HD20" s="192"/>
      <c r="HE20" s="192"/>
      <c r="HF20" s="192"/>
      <c r="HG20" s="192"/>
      <c r="HH20" s="192"/>
      <c r="HI20" s="192"/>
      <c r="HJ20" s="192"/>
      <c r="HK20" s="192"/>
      <c r="HL20" s="192"/>
      <c r="HM20" s="192"/>
      <c r="HN20" s="192"/>
      <c r="HO20" s="192"/>
      <c r="HP20" s="192"/>
      <c r="HQ20" s="192"/>
      <c r="HR20" s="192"/>
      <c r="HS20" s="192"/>
      <c r="HT20" s="192"/>
      <c r="HU20" s="192"/>
      <c r="HV20" s="192"/>
      <c r="HW20" s="192"/>
      <c r="HX20" s="192"/>
      <c r="HY20" s="192"/>
      <c r="HZ20" s="192"/>
      <c r="IA20" s="192"/>
      <c r="IB20" s="192"/>
      <c r="IC20" s="192"/>
      <c r="ID20" s="192"/>
      <c r="IE20" s="192"/>
      <c r="IF20" s="192"/>
      <c r="IG20" s="192"/>
      <c r="IH20" s="192"/>
      <c r="II20" s="192"/>
      <c r="IJ20" s="192"/>
      <c r="IK20" s="192"/>
      <c r="IL20" s="192"/>
      <c r="IM20" s="192"/>
      <c r="IN20" s="192"/>
      <c r="IO20" s="192"/>
      <c r="IP20" s="192"/>
      <c r="IQ20" s="192"/>
      <c r="IR20" s="192"/>
      <c r="IS20" s="192"/>
      <c r="IT20" s="192"/>
      <c r="IU20" s="192"/>
      <c r="IV20" s="192"/>
    </row>
    <row r="21" spans="1:256" s="125" customFormat="1" ht="22.5" customHeight="1" x14ac:dyDescent="0.2">
      <c r="A21" s="153">
        <v>4</v>
      </c>
      <c r="B21" s="202" t="s">
        <v>48</v>
      </c>
      <c r="C21" s="130"/>
      <c r="D21" s="130"/>
      <c r="E21" s="130"/>
      <c r="F21" s="130"/>
      <c r="G21" s="130"/>
      <c r="H21" s="130"/>
      <c r="I21" s="130"/>
      <c r="J21" s="130"/>
      <c r="K21" s="130"/>
      <c r="L21" s="130"/>
      <c r="M21" s="130"/>
      <c r="N21" s="130"/>
      <c r="O21" s="130"/>
      <c r="P21" s="130"/>
      <c r="Q21" s="130"/>
      <c r="R21" s="130"/>
      <c r="S21" s="130"/>
      <c r="T21" s="130"/>
      <c r="U21" s="130"/>
      <c r="V21" s="130"/>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2"/>
      <c r="BM21" s="192"/>
      <c r="BN21" s="192"/>
      <c r="BO21" s="192"/>
      <c r="BP21" s="192"/>
      <c r="BQ21" s="192"/>
      <c r="BR21" s="192"/>
      <c r="BS21" s="192"/>
      <c r="BT21" s="192"/>
      <c r="BU21" s="192"/>
      <c r="BV21" s="192"/>
      <c r="BW21" s="192"/>
      <c r="BX21" s="192"/>
      <c r="BY21" s="192"/>
      <c r="BZ21" s="192"/>
      <c r="CA21" s="192"/>
      <c r="CB21" s="192"/>
      <c r="CC21" s="192"/>
      <c r="CD21" s="192"/>
      <c r="CE21" s="192"/>
      <c r="CF21" s="192"/>
      <c r="CG21" s="192"/>
      <c r="CH21" s="192"/>
      <c r="CI21" s="192"/>
      <c r="CJ21" s="192"/>
      <c r="CK21" s="192"/>
      <c r="CL21" s="192"/>
      <c r="CM21" s="192"/>
      <c r="CN21" s="192"/>
      <c r="CO21" s="192"/>
      <c r="CP21" s="192"/>
      <c r="CQ21" s="192"/>
      <c r="CR21" s="192"/>
      <c r="CS21" s="192"/>
      <c r="CT21" s="192"/>
      <c r="CU21" s="192"/>
      <c r="CV21" s="192"/>
      <c r="CW21" s="192"/>
      <c r="CX21" s="192"/>
      <c r="CY21" s="192"/>
      <c r="CZ21" s="192"/>
      <c r="DA21" s="192"/>
      <c r="DB21" s="192"/>
      <c r="DC21" s="192"/>
      <c r="DD21" s="192"/>
      <c r="DE21" s="192"/>
      <c r="DF21" s="192"/>
      <c r="DG21" s="192"/>
      <c r="DH21" s="192"/>
      <c r="DI21" s="192"/>
      <c r="DJ21" s="192"/>
      <c r="DK21" s="192"/>
      <c r="DL21" s="192"/>
      <c r="DM21" s="192"/>
      <c r="DN21" s="192"/>
      <c r="DO21" s="192"/>
      <c r="DP21" s="192"/>
      <c r="DQ21" s="192"/>
      <c r="DR21" s="192"/>
      <c r="DS21" s="192"/>
      <c r="DT21" s="192"/>
      <c r="DU21" s="192"/>
      <c r="DV21" s="192"/>
      <c r="DW21" s="192"/>
      <c r="DX21" s="192"/>
      <c r="DY21" s="192"/>
      <c r="DZ21" s="192"/>
      <c r="EA21" s="192"/>
      <c r="EB21" s="192"/>
      <c r="EC21" s="192"/>
      <c r="ED21" s="192"/>
      <c r="EE21" s="192"/>
      <c r="EF21" s="192"/>
      <c r="EG21" s="192"/>
      <c r="EH21" s="192"/>
      <c r="EI21" s="192"/>
      <c r="EJ21" s="192"/>
      <c r="EK21" s="192"/>
      <c r="EL21" s="192"/>
      <c r="EM21" s="192"/>
      <c r="EN21" s="192"/>
      <c r="EO21" s="192"/>
      <c r="EP21" s="192"/>
      <c r="EQ21" s="192"/>
      <c r="ER21" s="192"/>
      <c r="ES21" s="192"/>
      <c r="ET21" s="192"/>
      <c r="EU21" s="192"/>
      <c r="EV21" s="192"/>
      <c r="EW21" s="192"/>
      <c r="EX21" s="192"/>
      <c r="EY21" s="192"/>
      <c r="EZ21" s="192"/>
      <c r="FA21" s="192"/>
      <c r="FB21" s="192"/>
      <c r="FC21" s="192"/>
      <c r="FD21" s="192"/>
      <c r="FE21" s="192"/>
      <c r="FF21" s="192"/>
      <c r="FG21" s="192"/>
      <c r="FH21" s="192"/>
      <c r="FI21" s="192"/>
      <c r="FJ21" s="192"/>
      <c r="FK21" s="192"/>
      <c r="FL21" s="192"/>
      <c r="FM21" s="192"/>
      <c r="FN21" s="192"/>
      <c r="FO21" s="192"/>
      <c r="FP21" s="192"/>
      <c r="FQ21" s="192"/>
      <c r="FR21" s="192"/>
      <c r="FS21" s="192"/>
      <c r="FT21" s="192"/>
      <c r="FU21" s="192"/>
      <c r="FV21" s="192"/>
      <c r="FW21" s="192"/>
      <c r="FX21" s="192"/>
      <c r="FY21" s="192"/>
      <c r="FZ21" s="192"/>
      <c r="GA21" s="192"/>
      <c r="GB21" s="192"/>
      <c r="GC21" s="192"/>
      <c r="GD21" s="192"/>
      <c r="GE21" s="192"/>
      <c r="GF21" s="192"/>
      <c r="GG21" s="192"/>
      <c r="GH21" s="192"/>
      <c r="GI21" s="192"/>
      <c r="GJ21" s="192"/>
      <c r="GK21" s="192"/>
      <c r="GL21" s="192"/>
      <c r="GM21" s="192"/>
      <c r="GN21" s="192"/>
      <c r="GO21" s="192"/>
      <c r="GP21" s="192"/>
      <c r="GQ21" s="192"/>
      <c r="GR21" s="192"/>
      <c r="GS21" s="192"/>
      <c r="GT21" s="192"/>
      <c r="GU21" s="192"/>
      <c r="GV21" s="192"/>
      <c r="GW21" s="192"/>
      <c r="GX21" s="192"/>
      <c r="GY21" s="192"/>
      <c r="GZ21" s="192"/>
      <c r="HA21" s="192"/>
      <c r="HB21" s="192"/>
      <c r="HC21" s="192"/>
      <c r="HD21" s="192"/>
      <c r="HE21" s="192"/>
      <c r="HF21" s="192"/>
      <c r="HG21" s="192"/>
      <c r="HH21" s="192"/>
      <c r="HI21" s="192"/>
      <c r="HJ21" s="192"/>
      <c r="HK21" s="192"/>
      <c r="HL21" s="192"/>
      <c r="HM21" s="192"/>
      <c r="HN21" s="192"/>
      <c r="HO21" s="192"/>
      <c r="HP21" s="192"/>
      <c r="HQ21" s="192"/>
      <c r="HR21" s="192"/>
      <c r="HS21" s="192"/>
      <c r="HT21" s="192"/>
      <c r="HU21" s="192"/>
      <c r="HV21" s="192"/>
      <c r="HW21" s="192"/>
      <c r="HX21" s="192"/>
      <c r="HY21" s="192"/>
      <c r="HZ21" s="192"/>
      <c r="IA21" s="192"/>
      <c r="IB21" s="192"/>
      <c r="IC21" s="192"/>
      <c r="ID21" s="192"/>
      <c r="IE21" s="192"/>
      <c r="IF21" s="192"/>
      <c r="IG21" s="192"/>
      <c r="IH21" s="192"/>
      <c r="II21" s="192"/>
      <c r="IJ21" s="192"/>
      <c r="IK21" s="192"/>
      <c r="IL21" s="192"/>
      <c r="IM21" s="192"/>
      <c r="IN21" s="192"/>
      <c r="IO21" s="192"/>
      <c r="IP21" s="192"/>
      <c r="IQ21" s="192"/>
      <c r="IR21" s="192"/>
      <c r="IS21" s="192"/>
      <c r="IT21" s="192"/>
      <c r="IU21" s="192"/>
      <c r="IV21" s="192"/>
    </row>
    <row r="22" spans="1:256" s="125" customFormat="1" ht="25.5" x14ac:dyDescent="0.2">
      <c r="A22" s="153">
        <v>5</v>
      </c>
      <c r="B22" s="202" t="s">
        <v>49</v>
      </c>
      <c r="C22" s="130"/>
      <c r="D22" s="130"/>
      <c r="E22" s="130"/>
      <c r="F22" s="130"/>
      <c r="G22" s="130"/>
      <c r="H22" s="130"/>
      <c r="I22" s="130"/>
      <c r="J22" s="130"/>
      <c r="K22" s="130"/>
      <c r="L22" s="130"/>
      <c r="M22" s="130"/>
      <c r="N22" s="130"/>
      <c r="O22" s="130"/>
      <c r="P22" s="130"/>
      <c r="Q22" s="130"/>
      <c r="R22" s="130"/>
      <c r="S22" s="130"/>
      <c r="T22" s="130"/>
      <c r="U22" s="130"/>
      <c r="V22" s="130"/>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c r="BK22" s="192"/>
      <c r="BL22" s="192"/>
      <c r="BM22" s="192"/>
      <c r="BN22" s="192"/>
      <c r="BO22" s="192"/>
      <c r="BP22" s="192"/>
      <c r="BQ22" s="192"/>
      <c r="BR22" s="192"/>
      <c r="BS22" s="192"/>
      <c r="BT22" s="192"/>
      <c r="BU22" s="192"/>
      <c r="BV22" s="192"/>
      <c r="BW22" s="192"/>
      <c r="BX22" s="192"/>
      <c r="BY22" s="192"/>
      <c r="BZ22" s="192"/>
      <c r="CA22" s="192"/>
      <c r="CB22" s="192"/>
      <c r="CC22" s="192"/>
      <c r="CD22" s="192"/>
      <c r="CE22" s="192"/>
      <c r="CF22" s="192"/>
      <c r="CG22" s="192"/>
      <c r="CH22" s="192"/>
      <c r="CI22" s="192"/>
      <c r="CJ22" s="192"/>
      <c r="CK22" s="192"/>
      <c r="CL22" s="192"/>
      <c r="CM22" s="192"/>
      <c r="CN22" s="192"/>
      <c r="CO22" s="192"/>
      <c r="CP22" s="192"/>
      <c r="CQ22" s="192"/>
      <c r="CR22" s="192"/>
      <c r="CS22" s="192"/>
      <c r="CT22" s="192"/>
      <c r="CU22" s="192"/>
      <c r="CV22" s="192"/>
      <c r="CW22" s="192"/>
      <c r="CX22" s="192"/>
      <c r="CY22" s="192"/>
      <c r="CZ22" s="192"/>
      <c r="DA22" s="192"/>
      <c r="DB22" s="192"/>
      <c r="DC22" s="192"/>
      <c r="DD22" s="192"/>
      <c r="DE22" s="192"/>
      <c r="DF22" s="192"/>
      <c r="DG22" s="192"/>
      <c r="DH22" s="192"/>
      <c r="DI22" s="192"/>
      <c r="DJ22" s="192"/>
      <c r="DK22" s="192"/>
      <c r="DL22" s="192"/>
      <c r="DM22" s="192"/>
      <c r="DN22" s="192"/>
      <c r="DO22" s="192"/>
      <c r="DP22" s="192"/>
      <c r="DQ22" s="192"/>
      <c r="DR22" s="192"/>
      <c r="DS22" s="192"/>
      <c r="DT22" s="192"/>
      <c r="DU22" s="192"/>
      <c r="DV22" s="192"/>
      <c r="DW22" s="192"/>
      <c r="DX22" s="192"/>
      <c r="DY22" s="192"/>
      <c r="DZ22" s="192"/>
      <c r="EA22" s="192"/>
      <c r="EB22" s="192"/>
      <c r="EC22" s="192"/>
      <c r="ED22" s="192"/>
      <c r="EE22" s="192"/>
      <c r="EF22" s="192"/>
      <c r="EG22" s="192"/>
      <c r="EH22" s="192"/>
      <c r="EI22" s="192"/>
      <c r="EJ22" s="192"/>
      <c r="EK22" s="192"/>
      <c r="EL22" s="192"/>
      <c r="EM22" s="192"/>
      <c r="EN22" s="192"/>
      <c r="EO22" s="192"/>
      <c r="EP22" s="192"/>
      <c r="EQ22" s="192"/>
      <c r="ER22" s="192"/>
      <c r="ES22" s="192"/>
      <c r="ET22" s="192"/>
      <c r="EU22" s="192"/>
      <c r="EV22" s="192"/>
      <c r="EW22" s="192"/>
      <c r="EX22" s="192"/>
      <c r="EY22" s="192"/>
      <c r="EZ22" s="192"/>
      <c r="FA22" s="192"/>
      <c r="FB22" s="192"/>
      <c r="FC22" s="192"/>
      <c r="FD22" s="192"/>
      <c r="FE22" s="192"/>
      <c r="FF22" s="192"/>
      <c r="FG22" s="192"/>
      <c r="FH22" s="192"/>
      <c r="FI22" s="192"/>
      <c r="FJ22" s="192"/>
      <c r="FK22" s="192"/>
      <c r="FL22" s="192"/>
      <c r="FM22" s="192"/>
      <c r="FN22" s="192"/>
      <c r="FO22" s="192"/>
      <c r="FP22" s="192"/>
      <c r="FQ22" s="192"/>
      <c r="FR22" s="192"/>
      <c r="FS22" s="192"/>
      <c r="FT22" s="192"/>
      <c r="FU22" s="192"/>
      <c r="FV22" s="192"/>
      <c r="FW22" s="192"/>
      <c r="FX22" s="192"/>
      <c r="FY22" s="192"/>
      <c r="FZ22" s="192"/>
      <c r="GA22" s="192"/>
      <c r="GB22" s="192"/>
      <c r="GC22" s="192"/>
      <c r="GD22" s="192"/>
      <c r="GE22" s="192"/>
      <c r="GF22" s="192"/>
      <c r="GG22" s="192"/>
      <c r="GH22" s="192"/>
      <c r="GI22" s="192"/>
      <c r="GJ22" s="192"/>
      <c r="GK22" s="192"/>
      <c r="GL22" s="192"/>
      <c r="GM22" s="192"/>
      <c r="GN22" s="192"/>
      <c r="GO22" s="192"/>
      <c r="GP22" s="192"/>
      <c r="GQ22" s="192"/>
      <c r="GR22" s="192"/>
      <c r="GS22" s="192"/>
      <c r="GT22" s="192"/>
      <c r="GU22" s="192"/>
      <c r="GV22" s="192"/>
      <c r="GW22" s="192"/>
      <c r="GX22" s="192"/>
      <c r="GY22" s="192"/>
      <c r="GZ22" s="192"/>
      <c r="HA22" s="192"/>
      <c r="HB22" s="192"/>
      <c r="HC22" s="192"/>
      <c r="HD22" s="192"/>
      <c r="HE22" s="192"/>
      <c r="HF22" s="192"/>
      <c r="HG22" s="192"/>
      <c r="HH22" s="192"/>
      <c r="HI22" s="192"/>
      <c r="HJ22" s="192"/>
      <c r="HK22" s="192"/>
      <c r="HL22" s="192"/>
      <c r="HM22" s="192"/>
      <c r="HN22" s="192"/>
      <c r="HO22" s="192"/>
      <c r="HP22" s="192"/>
      <c r="HQ22" s="192"/>
      <c r="HR22" s="192"/>
      <c r="HS22" s="192"/>
      <c r="HT22" s="192"/>
      <c r="HU22" s="192"/>
      <c r="HV22" s="192"/>
      <c r="HW22" s="192"/>
      <c r="HX22" s="192"/>
      <c r="HY22" s="192"/>
      <c r="HZ22" s="192"/>
      <c r="IA22" s="192"/>
      <c r="IB22" s="192"/>
      <c r="IC22" s="192"/>
      <c r="ID22" s="192"/>
      <c r="IE22" s="192"/>
      <c r="IF22" s="192"/>
      <c r="IG22" s="192"/>
      <c r="IH22" s="192"/>
      <c r="II22" s="192"/>
      <c r="IJ22" s="192"/>
      <c r="IK22" s="192"/>
      <c r="IL22" s="192"/>
      <c r="IM22" s="192"/>
      <c r="IN22" s="192"/>
      <c r="IO22" s="192"/>
      <c r="IP22" s="192"/>
      <c r="IQ22" s="192"/>
      <c r="IR22" s="192"/>
      <c r="IS22" s="192"/>
      <c r="IT22" s="192"/>
      <c r="IU22" s="192"/>
      <c r="IV22" s="192"/>
    </row>
    <row r="23" spans="1:256" s="125" customFormat="1" ht="25.5" x14ac:dyDescent="0.2">
      <c r="A23" s="153">
        <v>6</v>
      </c>
      <c r="B23" s="202" t="s">
        <v>50</v>
      </c>
      <c r="C23" s="130"/>
      <c r="D23" s="130"/>
      <c r="E23" s="130"/>
      <c r="F23" s="130"/>
      <c r="G23" s="130"/>
      <c r="H23" s="130"/>
      <c r="I23" s="130"/>
      <c r="J23" s="130"/>
      <c r="K23" s="130"/>
      <c r="L23" s="130"/>
      <c r="M23" s="130"/>
      <c r="N23" s="130"/>
      <c r="O23" s="130"/>
      <c r="P23" s="130"/>
      <c r="Q23" s="130"/>
      <c r="R23" s="130"/>
      <c r="S23" s="130"/>
      <c r="T23" s="130"/>
      <c r="U23" s="130"/>
      <c r="V23" s="130"/>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c r="BE23" s="131"/>
      <c r="BF23" s="131"/>
      <c r="BG23" s="131"/>
      <c r="BH23" s="131"/>
      <c r="BI23" s="131"/>
      <c r="BJ23" s="131"/>
      <c r="BK23" s="131"/>
      <c r="BL23" s="131"/>
      <c r="BM23" s="131"/>
      <c r="BN23" s="131"/>
      <c r="BO23" s="131"/>
      <c r="BP23" s="131"/>
      <c r="BQ23" s="131"/>
      <c r="BR23" s="131"/>
      <c r="BS23" s="131"/>
      <c r="BT23" s="131"/>
      <c r="BU23" s="131"/>
      <c r="BV23" s="131"/>
      <c r="BW23" s="131"/>
      <c r="BX23" s="131"/>
      <c r="BY23" s="131"/>
      <c r="BZ23" s="131"/>
      <c r="CA23" s="131"/>
      <c r="CB23" s="131"/>
      <c r="CC23" s="131"/>
      <c r="CD23" s="131"/>
      <c r="CE23" s="131"/>
      <c r="CF23" s="131"/>
      <c r="CG23" s="131"/>
      <c r="CH23" s="131"/>
      <c r="CI23" s="131"/>
      <c r="CJ23" s="131"/>
      <c r="CK23" s="131"/>
      <c r="CL23" s="131"/>
      <c r="CM23" s="131"/>
      <c r="CN23" s="131"/>
      <c r="CO23" s="131"/>
      <c r="CP23" s="131"/>
      <c r="CQ23" s="131"/>
      <c r="CR23" s="131"/>
      <c r="CS23" s="131"/>
      <c r="CT23" s="131"/>
      <c r="CU23" s="131"/>
      <c r="CV23" s="131"/>
      <c r="CW23" s="131"/>
      <c r="CX23" s="131"/>
      <c r="CY23" s="131"/>
      <c r="CZ23" s="131"/>
      <c r="DA23" s="131"/>
      <c r="DB23" s="131"/>
      <c r="DC23" s="131"/>
      <c r="DD23" s="131"/>
      <c r="DE23" s="131"/>
      <c r="DF23" s="131"/>
      <c r="DG23" s="131"/>
      <c r="DH23" s="131"/>
      <c r="DI23" s="131"/>
      <c r="DJ23" s="131"/>
      <c r="DK23" s="131"/>
      <c r="DL23" s="131"/>
      <c r="DM23" s="131"/>
      <c r="DN23" s="131"/>
      <c r="DO23" s="131"/>
      <c r="DP23" s="131"/>
      <c r="DQ23" s="131"/>
      <c r="DR23" s="131"/>
      <c r="DS23" s="131"/>
      <c r="DT23" s="131"/>
      <c r="DU23" s="131"/>
      <c r="DV23" s="131"/>
      <c r="DW23" s="131"/>
      <c r="DX23" s="131"/>
      <c r="DY23" s="131"/>
      <c r="DZ23" s="131"/>
      <c r="EA23" s="131"/>
      <c r="EB23" s="131"/>
      <c r="EC23" s="131"/>
      <c r="ED23" s="131"/>
      <c r="EE23" s="131"/>
      <c r="EF23" s="131"/>
      <c r="EG23" s="131"/>
      <c r="EH23" s="131"/>
      <c r="EI23" s="131"/>
      <c r="EJ23" s="131"/>
      <c r="EK23" s="131"/>
      <c r="EL23" s="131"/>
      <c r="EM23" s="131"/>
      <c r="EN23" s="131"/>
      <c r="EO23" s="131"/>
      <c r="EP23" s="131"/>
      <c r="EQ23" s="131"/>
      <c r="ER23" s="131"/>
      <c r="ES23" s="131"/>
      <c r="ET23" s="131"/>
      <c r="EU23" s="131"/>
      <c r="EV23" s="131"/>
      <c r="EW23" s="131"/>
      <c r="EX23" s="131"/>
      <c r="EY23" s="131"/>
      <c r="EZ23" s="131"/>
      <c r="FA23" s="131"/>
      <c r="FB23" s="131"/>
      <c r="FC23" s="131"/>
      <c r="FD23" s="131"/>
      <c r="FE23" s="131"/>
      <c r="FF23" s="131"/>
      <c r="FG23" s="131"/>
      <c r="FH23" s="131"/>
      <c r="FI23" s="131"/>
      <c r="FJ23" s="131"/>
      <c r="FK23" s="131"/>
      <c r="FL23" s="131"/>
      <c r="FM23" s="131"/>
      <c r="FN23" s="131"/>
      <c r="FO23" s="131"/>
      <c r="FP23" s="131"/>
      <c r="FQ23" s="131"/>
      <c r="FR23" s="131"/>
      <c r="FS23" s="131"/>
      <c r="FT23" s="131"/>
      <c r="FU23" s="131"/>
      <c r="FV23" s="131"/>
      <c r="FW23" s="131"/>
      <c r="FX23" s="131"/>
      <c r="FY23" s="131"/>
      <c r="FZ23" s="131"/>
      <c r="GA23" s="131"/>
      <c r="GB23" s="131"/>
      <c r="GC23" s="131"/>
      <c r="GD23" s="131"/>
      <c r="GE23" s="131"/>
      <c r="GF23" s="131"/>
      <c r="GG23" s="131"/>
      <c r="GH23" s="131"/>
      <c r="GI23" s="131"/>
      <c r="GJ23" s="131"/>
      <c r="GK23" s="131"/>
      <c r="GL23" s="131"/>
      <c r="GM23" s="131"/>
      <c r="GN23" s="131"/>
      <c r="GO23" s="131"/>
      <c r="GP23" s="131"/>
      <c r="GQ23" s="131"/>
      <c r="GR23" s="131"/>
      <c r="GS23" s="131"/>
      <c r="GT23" s="131"/>
      <c r="GU23" s="131"/>
      <c r="GV23" s="131"/>
      <c r="GW23" s="131"/>
      <c r="GX23" s="131"/>
      <c r="GY23" s="131"/>
      <c r="GZ23" s="131"/>
      <c r="HA23" s="131"/>
      <c r="HB23" s="131"/>
      <c r="HC23" s="131"/>
      <c r="HD23" s="131"/>
      <c r="HE23" s="131"/>
      <c r="HF23" s="131"/>
      <c r="HG23" s="131"/>
      <c r="HH23" s="131"/>
      <c r="HI23" s="131"/>
      <c r="HJ23" s="131"/>
      <c r="HK23" s="131"/>
      <c r="HL23" s="131"/>
      <c r="HM23" s="131"/>
      <c r="HN23" s="131"/>
      <c r="HO23" s="131"/>
      <c r="HP23" s="131"/>
      <c r="HQ23" s="131"/>
      <c r="HR23" s="131"/>
      <c r="HS23" s="131"/>
      <c r="HT23" s="131"/>
      <c r="HU23" s="131"/>
      <c r="HV23" s="131"/>
      <c r="HW23" s="131"/>
      <c r="HX23" s="131"/>
      <c r="HY23" s="131"/>
      <c r="HZ23" s="131"/>
      <c r="IA23" s="131"/>
      <c r="IB23" s="131"/>
      <c r="IC23" s="131"/>
      <c r="ID23" s="131"/>
      <c r="IE23" s="131"/>
      <c r="IF23" s="131"/>
      <c r="IG23" s="131"/>
      <c r="IH23" s="131"/>
      <c r="II23" s="131"/>
      <c r="IJ23" s="131"/>
      <c r="IK23" s="131"/>
      <c r="IL23" s="131"/>
      <c r="IM23" s="131"/>
      <c r="IN23" s="131"/>
      <c r="IO23" s="131"/>
      <c r="IP23" s="131"/>
      <c r="IQ23" s="131"/>
      <c r="IR23" s="131"/>
      <c r="IS23" s="131"/>
      <c r="IT23" s="131"/>
      <c r="IU23" s="131"/>
      <c r="IV23" s="131"/>
    </row>
    <row r="24" spans="1:256" s="125" customFormat="1" ht="25.5" x14ac:dyDescent="0.2">
      <c r="A24" s="153">
        <v>7</v>
      </c>
      <c r="B24" s="202" t="s">
        <v>51</v>
      </c>
      <c r="C24" s="130"/>
      <c r="D24" s="130"/>
      <c r="E24" s="130"/>
      <c r="F24" s="130"/>
      <c r="G24" s="130"/>
      <c r="H24" s="130"/>
      <c r="I24" s="130"/>
      <c r="J24" s="130"/>
      <c r="K24" s="130"/>
      <c r="L24" s="130"/>
      <c r="M24" s="130"/>
      <c r="N24" s="130"/>
      <c r="O24" s="130"/>
      <c r="P24" s="130"/>
      <c r="Q24" s="130"/>
      <c r="R24" s="130"/>
      <c r="S24" s="130"/>
      <c r="T24" s="130"/>
      <c r="U24" s="130"/>
      <c r="V24" s="130"/>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1"/>
      <c r="BL24" s="131"/>
      <c r="BM24" s="131"/>
      <c r="BN24" s="131"/>
      <c r="BO24" s="131"/>
      <c r="BP24" s="131"/>
      <c r="BQ24" s="131"/>
      <c r="BR24" s="131"/>
      <c r="BS24" s="131"/>
      <c r="BT24" s="131"/>
      <c r="BU24" s="131"/>
      <c r="BV24" s="131"/>
      <c r="BW24" s="131"/>
      <c r="BX24" s="131"/>
      <c r="BY24" s="131"/>
      <c r="BZ24" s="131"/>
      <c r="CA24" s="131"/>
      <c r="CB24" s="131"/>
      <c r="CC24" s="131"/>
      <c r="CD24" s="131"/>
      <c r="CE24" s="131"/>
      <c r="CF24" s="131"/>
      <c r="CG24" s="131"/>
      <c r="CH24" s="131"/>
      <c r="CI24" s="131"/>
      <c r="CJ24" s="131"/>
      <c r="CK24" s="131"/>
      <c r="CL24" s="131"/>
      <c r="CM24" s="131"/>
      <c r="CN24" s="131"/>
      <c r="CO24" s="131"/>
      <c r="CP24" s="131"/>
      <c r="CQ24" s="131"/>
      <c r="CR24" s="131"/>
      <c r="CS24" s="131"/>
      <c r="CT24" s="131"/>
      <c r="CU24" s="131"/>
      <c r="CV24" s="131"/>
      <c r="CW24" s="131"/>
      <c r="CX24" s="131"/>
      <c r="CY24" s="131"/>
      <c r="CZ24" s="131"/>
      <c r="DA24" s="131"/>
      <c r="DB24" s="131"/>
      <c r="DC24" s="131"/>
      <c r="DD24" s="131"/>
      <c r="DE24" s="131"/>
      <c r="DF24" s="131"/>
      <c r="DG24" s="131"/>
      <c r="DH24" s="131"/>
      <c r="DI24" s="131"/>
      <c r="DJ24" s="131"/>
      <c r="DK24" s="131"/>
      <c r="DL24" s="131"/>
      <c r="DM24" s="131"/>
      <c r="DN24" s="131"/>
      <c r="DO24" s="131"/>
      <c r="DP24" s="131"/>
      <c r="DQ24" s="131"/>
      <c r="DR24" s="131"/>
      <c r="DS24" s="131"/>
      <c r="DT24" s="131"/>
      <c r="DU24" s="131"/>
      <c r="DV24" s="131"/>
      <c r="DW24" s="131"/>
      <c r="DX24" s="131"/>
      <c r="DY24" s="131"/>
      <c r="DZ24" s="131"/>
      <c r="EA24" s="131"/>
      <c r="EB24" s="131"/>
      <c r="EC24" s="131"/>
      <c r="ED24" s="131"/>
      <c r="EE24" s="131"/>
      <c r="EF24" s="131"/>
      <c r="EG24" s="131"/>
      <c r="EH24" s="131"/>
      <c r="EI24" s="131"/>
      <c r="EJ24" s="131"/>
      <c r="EK24" s="131"/>
      <c r="EL24" s="131"/>
      <c r="EM24" s="131"/>
      <c r="EN24" s="131"/>
      <c r="EO24" s="131"/>
      <c r="EP24" s="131"/>
      <c r="EQ24" s="131"/>
      <c r="ER24" s="131"/>
      <c r="ES24" s="131"/>
      <c r="ET24" s="131"/>
      <c r="EU24" s="131"/>
      <c r="EV24" s="131"/>
      <c r="EW24" s="131"/>
      <c r="EX24" s="131"/>
      <c r="EY24" s="131"/>
      <c r="EZ24" s="131"/>
      <c r="FA24" s="131"/>
      <c r="FB24" s="131"/>
      <c r="FC24" s="131"/>
      <c r="FD24" s="131"/>
      <c r="FE24" s="131"/>
      <c r="FF24" s="131"/>
      <c r="FG24" s="131"/>
      <c r="FH24" s="131"/>
      <c r="FI24" s="131"/>
      <c r="FJ24" s="131"/>
      <c r="FK24" s="131"/>
      <c r="FL24" s="131"/>
      <c r="FM24" s="131"/>
      <c r="FN24" s="131"/>
      <c r="FO24" s="131"/>
      <c r="FP24" s="131"/>
      <c r="FQ24" s="131"/>
      <c r="FR24" s="131"/>
      <c r="FS24" s="131"/>
      <c r="FT24" s="131"/>
      <c r="FU24" s="131"/>
      <c r="FV24" s="131"/>
      <c r="FW24" s="131"/>
      <c r="FX24" s="131"/>
      <c r="FY24" s="131"/>
      <c r="FZ24" s="131"/>
      <c r="GA24" s="131"/>
      <c r="GB24" s="131"/>
      <c r="GC24" s="131"/>
      <c r="GD24" s="131"/>
      <c r="GE24" s="131"/>
      <c r="GF24" s="131"/>
      <c r="GG24" s="131"/>
      <c r="GH24" s="131"/>
      <c r="GI24" s="131"/>
      <c r="GJ24" s="131"/>
      <c r="GK24" s="131"/>
      <c r="GL24" s="131"/>
      <c r="GM24" s="131"/>
      <c r="GN24" s="131"/>
      <c r="GO24" s="131"/>
      <c r="GP24" s="131"/>
      <c r="GQ24" s="131"/>
      <c r="GR24" s="131"/>
      <c r="GS24" s="131"/>
      <c r="GT24" s="131"/>
      <c r="GU24" s="131"/>
      <c r="GV24" s="131"/>
      <c r="GW24" s="131"/>
      <c r="GX24" s="131"/>
      <c r="GY24" s="131"/>
      <c r="GZ24" s="131"/>
      <c r="HA24" s="131"/>
      <c r="HB24" s="131"/>
      <c r="HC24" s="131"/>
      <c r="HD24" s="131"/>
      <c r="HE24" s="131"/>
      <c r="HF24" s="131"/>
      <c r="HG24" s="131"/>
      <c r="HH24" s="131"/>
      <c r="HI24" s="131"/>
      <c r="HJ24" s="131"/>
      <c r="HK24" s="131"/>
      <c r="HL24" s="131"/>
      <c r="HM24" s="131"/>
      <c r="HN24" s="131"/>
      <c r="HO24" s="131"/>
      <c r="HP24" s="131"/>
      <c r="HQ24" s="131"/>
      <c r="HR24" s="131"/>
      <c r="HS24" s="131"/>
      <c r="HT24" s="131"/>
      <c r="HU24" s="131"/>
      <c r="HV24" s="131"/>
      <c r="HW24" s="131"/>
      <c r="HX24" s="131"/>
      <c r="HY24" s="131"/>
      <c r="HZ24" s="131"/>
      <c r="IA24" s="131"/>
      <c r="IB24" s="131"/>
      <c r="IC24" s="131"/>
      <c r="ID24" s="131"/>
      <c r="IE24" s="131"/>
      <c r="IF24" s="131"/>
      <c r="IG24" s="131"/>
      <c r="IH24" s="131"/>
      <c r="II24" s="131"/>
      <c r="IJ24" s="131"/>
      <c r="IK24" s="131"/>
      <c r="IL24" s="131"/>
      <c r="IM24" s="131"/>
      <c r="IN24" s="131"/>
      <c r="IO24" s="131"/>
      <c r="IP24" s="131"/>
      <c r="IQ24" s="131"/>
      <c r="IR24" s="131"/>
      <c r="IS24" s="131"/>
      <c r="IT24" s="131"/>
      <c r="IU24" s="131"/>
      <c r="IV24" s="131"/>
    </row>
    <row r="25" spans="1:256" s="125" customFormat="1" ht="25.5" x14ac:dyDescent="0.2">
      <c r="A25" s="153">
        <v>8</v>
      </c>
      <c r="B25" s="202" t="s">
        <v>52</v>
      </c>
      <c r="C25" s="130"/>
      <c r="D25" s="130"/>
      <c r="E25" s="130"/>
      <c r="F25" s="130"/>
      <c r="G25" s="130"/>
      <c r="H25" s="130"/>
      <c r="I25" s="130"/>
      <c r="J25" s="130"/>
      <c r="K25" s="130"/>
      <c r="L25" s="130"/>
      <c r="M25" s="130"/>
      <c r="N25" s="130"/>
      <c r="O25" s="130"/>
      <c r="P25" s="130"/>
      <c r="Q25" s="130"/>
      <c r="R25" s="130"/>
      <c r="S25" s="130"/>
      <c r="T25" s="130"/>
      <c r="U25" s="130"/>
      <c r="V25" s="130"/>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c r="BM25" s="131"/>
      <c r="BN25" s="131"/>
      <c r="BO25" s="131"/>
      <c r="BP25" s="131"/>
      <c r="BQ25" s="131"/>
      <c r="BR25" s="131"/>
      <c r="BS25" s="131"/>
      <c r="BT25" s="131"/>
      <c r="BU25" s="131"/>
      <c r="BV25" s="131"/>
      <c r="BW25" s="131"/>
      <c r="BX25" s="131"/>
      <c r="BY25" s="131"/>
      <c r="BZ25" s="131"/>
      <c r="CA25" s="131"/>
      <c r="CB25" s="131"/>
      <c r="CC25" s="131"/>
      <c r="CD25" s="131"/>
      <c r="CE25" s="131"/>
      <c r="CF25" s="131"/>
      <c r="CG25" s="131"/>
      <c r="CH25" s="131"/>
      <c r="CI25" s="131"/>
      <c r="CJ25" s="131"/>
      <c r="CK25" s="131"/>
      <c r="CL25" s="131"/>
      <c r="CM25" s="131"/>
      <c r="CN25" s="131"/>
      <c r="CO25" s="131"/>
      <c r="CP25" s="131"/>
      <c r="CQ25" s="131"/>
      <c r="CR25" s="131"/>
      <c r="CS25" s="131"/>
      <c r="CT25" s="131"/>
      <c r="CU25" s="131"/>
      <c r="CV25" s="131"/>
      <c r="CW25" s="131"/>
      <c r="CX25" s="131"/>
      <c r="CY25" s="131"/>
      <c r="CZ25" s="131"/>
      <c r="DA25" s="131"/>
      <c r="DB25" s="131"/>
      <c r="DC25" s="131"/>
      <c r="DD25" s="131"/>
      <c r="DE25" s="131"/>
      <c r="DF25" s="131"/>
      <c r="DG25" s="131"/>
      <c r="DH25" s="131"/>
      <c r="DI25" s="131"/>
      <c r="DJ25" s="131"/>
      <c r="DK25" s="131"/>
      <c r="DL25" s="131"/>
      <c r="DM25" s="131"/>
      <c r="DN25" s="131"/>
      <c r="DO25" s="131"/>
      <c r="DP25" s="131"/>
      <c r="DQ25" s="131"/>
      <c r="DR25" s="131"/>
      <c r="DS25" s="131"/>
      <c r="DT25" s="131"/>
      <c r="DU25" s="131"/>
      <c r="DV25" s="131"/>
      <c r="DW25" s="131"/>
      <c r="DX25" s="131"/>
      <c r="DY25" s="131"/>
      <c r="DZ25" s="131"/>
      <c r="EA25" s="131"/>
      <c r="EB25" s="131"/>
      <c r="EC25" s="131"/>
      <c r="ED25" s="131"/>
      <c r="EE25" s="131"/>
      <c r="EF25" s="131"/>
      <c r="EG25" s="131"/>
      <c r="EH25" s="131"/>
      <c r="EI25" s="131"/>
      <c r="EJ25" s="131"/>
      <c r="EK25" s="131"/>
      <c r="EL25" s="131"/>
      <c r="EM25" s="131"/>
      <c r="EN25" s="131"/>
      <c r="EO25" s="131"/>
      <c r="EP25" s="131"/>
      <c r="EQ25" s="131"/>
      <c r="ER25" s="131"/>
      <c r="ES25" s="131"/>
      <c r="ET25" s="131"/>
      <c r="EU25" s="131"/>
      <c r="EV25" s="131"/>
      <c r="EW25" s="131"/>
      <c r="EX25" s="131"/>
      <c r="EY25" s="131"/>
      <c r="EZ25" s="131"/>
      <c r="FA25" s="131"/>
      <c r="FB25" s="131"/>
      <c r="FC25" s="131"/>
      <c r="FD25" s="131"/>
      <c r="FE25" s="131"/>
      <c r="FF25" s="131"/>
      <c r="FG25" s="131"/>
      <c r="FH25" s="131"/>
      <c r="FI25" s="131"/>
      <c r="FJ25" s="131"/>
      <c r="FK25" s="131"/>
      <c r="FL25" s="131"/>
      <c r="FM25" s="131"/>
      <c r="FN25" s="131"/>
      <c r="FO25" s="131"/>
      <c r="FP25" s="131"/>
      <c r="FQ25" s="131"/>
      <c r="FR25" s="131"/>
      <c r="FS25" s="131"/>
      <c r="FT25" s="131"/>
      <c r="FU25" s="131"/>
      <c r="FV25" s="131"/>
      <c r="FW25" s="131"/>
      <c r="FX25" s="131"/>
      <c r="FY25" s="131"/>
      <c r="FZ25" s="131"/>
      <c r="GA25" s="131"/>
      <c r="GB25" s="131"/>
      <c r="GC25" s="131"/>
      <c r="GD25" s="131"/>
      <c r="GE25" s="131"/>
      <c r="GF25" s="131"/>
      <c r="GG25" s="131"/>
      <c r="GH25" s="131"/>
      <c r="GI25" s="131"/>
      <c r="GJ25" s="131"/>
      <c r="GK25" s="131"/>
      <c r="GL25" s="131"/>
      <c r="GM25" s="131"/>
      <c r="GN25" s="131"/>
      <c r="GO25" s="131"/>
      <c r="GP25" s="131"/>
      <c r="GQ25" s="131"/>
      <c r="GR25" s="131"/>
      <c r="GS25" s="131"/>
      <c r="GT25" s="131"/>
      <c r="GU25" s="131"/>
      <c r="GV25" s="131"/>
      <c r="GW25" s="131"/>
      <c r="GX25" s="131"/>
      <c r="GY25" s="131"/>
      <c r="GZ25" s="131"/>
      <c r="HA25" s="131"/>
      <c r="HB25" s="131"/>
      <c r="HC25" s="131"/>
      <c r="HD25" s="131"/>
      <c r="HE25" s="131"/>
      <c r="HF25" s="131"/>
      <c r="HG25" s="131"/>
      <c r="HH25" s="131"/>
      <c r="HI25" s="131"/>
      <c r="HJ25" s="131"/>
      <c r="HK25" s="131"/>
      <c r="HL25" s="131"/>
      <c r="HM25" s="131"/>
      <c r="HN25" s="131"/>
      <c r="HO25" s="131"/>
      <c r="HP25" s="131"/>
      <c r="HQ25" s="131"/>
      <c r="HR25" s="131"/>
      <c r="HS25" s="131"/>
      <c r="HT25" s="131"/>
      <c r="HU25" s="131"/>
      <c r="HV25" s="131"/>
      <c r="HW25" s="131"/>
      <c r="HX25" s="131"/>
      <c r="HY25" s="131"/>
      <c r="HZ25" s="131"/>
      <c r="IA25" s="131"/>
      <c r="IB25" s="131"/>
      <c r="IC25" s="131"/>
      <c r="ID25" s="131"/>
      <c r="IE25" s="131"/>
      <c r="IF25" s="131"/>
      <c r="IG25" s="131"/>
      <c r="IH25" s="131"/>
      <c r="II25" s="131"/>
      <c r="IJ25" s="131"/>
      <c r="IK25" s="131"/>
      <c r="IL25" s="131"/>
      <c r="IM25" s="131"/>
      <c r="IN25" s="131"/>
      <c r="IO25" s="131"/>
      <c r="IP25" s="131"/>
      <c r="IQ25" s="131"/>
      <c r="IR25" s="131"/>
      <c r="IS25" s="131"/>
      <c r="IT25" s="131"/>
      <c r="IU25" s="131"/>
      <c r="IV25" s="131"/>
    </row>
    <row r="26" spans="1:256" s="125" customFormat="1" ht="25.5" x14ac:dyDescent="0.2">
      <c r="A26" s="153">
        <v>9</v>
      </c>
      <c r="B26" s="202" t="s">
        <v>53</v>
      </c>
      <c r="C26" s="130"/>
      <c r="D26" s="130"/>
      <c r="E26" s="130"/>
      <c r="F26" s="130"/>
      <c r="G26" s="130"/>
      <c r="H26" s="130"/>
      <c r="I26" s="130"/>
      <c r="J26" s="130"/>
      <c r="K26" s="130"/>
      <c r="L26" s="130"/>
      <c r="M26" s="130"/>
      <c r="N26" s="130"/>
      <c r="O26" s="130"/>
      <c r="P26" s="130"/>
      <c r="Q26" s="130"/>
      <c r="R26" s="130"/>
      <c r="S26" s="130"/>
      <c r="T26" s="130"/>
      <c r="U26" s="130"/>
      <c r="V26" s="130"/>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1"/>
      <c r="BM26" s="131"/>
      <c r="BN26" s="131"/>
      <c r="BO26" s="131"/>
      <c r="BP26" s="131"/>
      <c r="BQ26" s="131"/>
      <c r="BR26" s="131"/>
      <c r="BS26" s="131"/>
      <c r="BT26" s="131"/>
      <c r="BU26" s="131"/>
      <c r="BV26" s="131"/>
      <c r="BW26" s="131"/>
      <c r="BX26" s="131"/>
      <c r="BY26" s="131"/>
      <c r="BZ26" s="131"/>
      <c r="CA26" s="131"/>
      <c r="CB26" s="131"/>
      <c r="CC26" s="131"/>
      <c r="CD26" s="131"/>
      <c r="CE26" s="131"/>
      <c r="CF26" s="131"/>
      <c r="CG26" s="131"/>
      <c r="CH26" s="131"/>
      <c r="CI26" s="131"/>
      <c r="CJ26" s="131"/>
      <c r="CK26" s="131"/>
      <c r="CL26" s="131"/>
      <c r="CM26" s="131"/>
      <c r="CN26" s="131"/>
      <c r="CO26" s="131"/>
      <c r="CP26" s="131"/>
      <c r="CQ26" s="131"/>
      <c r="CR26" s="131"/>
      <c r="CS26" s="131"/>
      <c r="CT26" s="131"/>
      <c r="CU26" s="131"/>
      <c r="CV26" s="131"/>
      <c r="CW26" s="131"/>
      <c r="CX26" s="131"/>
      <c r="CY26" s="131"/>
      <c r="CZ26" s="131"/>
      <c r="DA26" s="131"/>
      <c r="DB26" s="131"/>
      <c r="DC26" s="131"/>
      <c r="DD26" s="131"/>
      <c r="DE26" s="131"/>
      <c r="DF26" s="131"/>
      <c r="DG26" s="131"/>
      <c r="DH26" s="131"/>
      <c r="DI26" s="131"/>
      <c r="DJ26" s="131"/>
      <c r="DK26" s="131"/>
      <c r="DL26" s="131"/>
      <c r="DM26" s="131"/>
      <c r="DN26" s="131"/>
      <c r="DO26" s="131"/>
      <c r="DP26" s="131"/>
      <c r="DQ26" s="131"/>
      <c r="DR26" s="131"/>
      <c r="DS26" s="131"/>
      <c r="DT26" s="131"/>
      <c r="DU26" s="131"/>
      <c r="DV26" s="131"/>
      <c r="DW26" s="131"/>
      <c r="DX26" s="131"/>
      <c r="DY26" s="131"/>
      <c r="DZ26" s="131"/>
      <c r="EA26" s="131"/>
      <c r="EB26" s="131"/>
      <c r="EC26" s="131"/>
      <c r="ED26" s="131"/>
      <c r="EE26" s="131"/>
      <c r="EF26" s="131"/>
      <c r="EG26" s="131"/>
      <c r="EH26" s="131"/>
      <c r="EI26" s="131"/>
      <c r="EJ26" s="131"/>
      <c r="EK26" s="131"/>
      <c r="EL26" s="131"/>
      <c r="EM26" s="131"/>
      <c r="EN26" s="131"/>
      <c r="EO26" s="131"/>
      <c r="EP26" s="131"/>
      <c r="EQ26" s="131"/>
      <c r="ER26" s="131"/>
      <c r="ES26" s="131"/>
      <c r="ET26" s="131"/>
      <c r="EU26" s="131"/>
      <c r="EV26" s="131"/>
      <c r="EW26" s="131"/>
      <c r="EX26" s="131"/>
      <c r="EY26" s="131"/>
      <c r="EZ26" s="131"/>
      <c r="FA26" s="131"/>
      <c r="FB26" s="131"/>
      <c r="FC26" s="131"/>
      <c r="FD26" s="131"/>
      <c r="FE26" s="131"/>
      <c r="FF26" s="131"/>
      <c r="FG26" s="131"/>
      <c r="FH26" s="131"/>
      <c r="FI26" s="131"/>
      <c r="FJ26" s="131"/>
      <c r="FK26" s="131"/>
      <c r="FL26" s="131"/>
      <c r="FM26" s="131"/>
      <c r="FN26" s="131"/>
      <c r="FO26" s="131"/>
      <c r="FP26" s="131"/>
      <c r="FQ26" s="131"/>
      <c r="FR26" s="131"/>
      <c r="FS26" s="131"/>
      <c r="FT26" s="131"/>
      <c r="FU26" s="131"/>
      <c r="FV26" s="131"/>
      <c r="FW26" s="131"/>
      <c r="FX26" s="131"/>
      <c r="FY26" s="131"/>
      <c r="FZ26" s="131"/>
      <c r="GA26" s="131"/>
      <c r="GB26" s="131"/>
      <c r="GC26" s="131"/>
      <c r="GD26" s="131"/>
      <c r="GE26" s="131"/>
      <c r="GF26" s="131"/>
      <c r="GG26" s="131"/>
      <c r="GH26" s="131"/>
      <c r="GI26" s="131"/>
      <c r="GJ26" s="131"/>
      <c r="GK26" s="131"/>
      <c r="GL26" s="131"/>
      <c r="GM26" s="131"/>
      <c r="GN26" s="131"/>
      <c r="GO26" s="131"/>
      <c r="GP26" s="131"/>
      <c r="GQ26" s="131"/>
      <c r="GR26" s="131"/>
      <c r="GS26" s="131"/>
      <c r="GT26" s="131"/>
      <c r="GU26" s="131"/>
      <c r="GV26" s="131"/>
      <c r="GW26" s="131"/>
      <c r="GX26" s="131"/>
      <c r="GY26" s="131"/>
      <c r="GZ26" s="131"/>
      <c r="HA26" s="131"/>
      <c r="HB26" s="131"/>
      <c r="HC26" s="131"/>
      <c r="HD26" s="131"/>
      <c r="HE26" s="131"/>
      <c r="HF26" s="131"/>
      <c r="HG26" s="131"/>
      <c r="HH26" s="131"/>
      <c r="HI26" s="131"/>
      <c r="HJ26" s="131"/>
      <c r="HK26" s="131"/>
      <c r="HL26" s="131"/>
      <c r="HM26" s="131"/>
      <c r="HN26" s="131"/>
      <c r="HO26" s="131"/>
      <c r="HP26" s="131"/>
      <c r="HQ26" s="131"/>
      <c r="HR26" s="131"/>
      <c r="HS26" s="131"/>
      <c r="HT26" s="131"/>
      <c r="HU26" s="131"/>
      <c r="HV26" s="131"/>
      <c r="HW26" s="131"/>
      <c r="HX26" s="131"/>
      <c r="HY26" s="131"/>
      <c r="HZ26" s="131"/>
      <c r="IA26" s="131"/>
      <c r="IB26" s="131"/>
      <c r="IC26" s="131"/>
      <c r="ID26" s="131"/>
      <c r="IE26" s="131"/>
      <c r="IF26" s="131"/>
      <c r="IG26" s="131"/>
      <c r="IH26" s="131"/>
      <c r="II26" s="131"/>
      <c r="IJ26" s="131"/>
      <c r="IK26" s="131"/>
      <c r="IL26" s="131"/>
      <c r="IM26" s="131"/>
      <c r="IN26" s="131"/>
      <c r="IO26" s="131"/>
      <c r="IP26" s="131"/>
      <c r="IQ26" s="131"/>
      <c r="IR26" s="131"/>
      <c r="IS26" s="131"/>
      <c r="IT26" s="131"/>
      <c r="IU26" s="131"/>
      <c r="IV26" s="131"/>
    </row>
    <row r="27" spans="1:256" s="125" customFormat="1" ht="25.5" x14ac:dyDescent="0.2">
      <c r="A27" s="153">
        <v>10</v>
      </c>
      <c r="B27" s="202" t="s">
        <v>54</v>
      </c>
      <c r="C27" s="130"/>
      <c r="D27" s="130"/>
      <c r="E27" s="130"/>
      <c r="F27" s="130"/>
      <c r="G27" s="130"/>
      <c r="H27" s="130"/>
      <c r="I27" s="130"/>
      <c r="J27" s="130"/>
      <c r="K27" s="130"/>
      <c r="L27" s="130"/>
      <c r="M27" s="130"/>
      <c r="N27" s="130"/>
      <c r="O27" s="130"/>
      <c r="P27" s="130"/>
      <c r="Q27" s="130"/>
      <c r="R27" s="130"/>
      <c r="S27" s="130"/>
      <c r="T27" s="130"/>
      <c r="U27" s="130"/>
      <c r="V27" s="130"/>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31"/>
      <c r="BV27" s="131"/>
      <c r="BW27" s="131"/>
      <c r="BX27" s="131"/>
      <c r="BY27" s="131"/>
      <c r="BZ27" s="131"/>
      <c r="CA27" s="131"/>
      <c r="CB27" s="131"/>
      <c r="CC27" s="131"/>
      <c r="CD27" s="131"/>
      <c r="CE27" s="131"/>
      <c r="CF27" s="131"/>
      <c r="CG27" s="131"/>
      <c r="CH27" s="131"/>
      <c r="CI27" s="131"/>
      <c r="CJ27" s="131"/>
      <c r="CK27" s="131"/>
      <c r="CL27" s="131"/>
      <c r="CM27" s="131"/>
      <c r="CN27" s="131"/>
      <c r="CO27" s="131"/>
      <c r="CP27" s="131"/>
      <c r="CQ27" s="131"/>
      <c r="CR27" s="131"/>
      <c r="CS27" s="131"/>
      <c r="CT27" s="131"/>
      <c r="CU27" s="131"/>
      <c r="CV27" s="131"/>
      <c r="CW27" s="131"/>
      <c r="CX27" s="131"/>
      <c r="CY27" s="131"/>
      <c r="CZ27" s="131"/>
      <c r="DA27" s="131"/>
      <c r="DB27" s="131"/>
      <c r="DC27" s="131"/>
      <c r="DD27" s="131"/>
      <c r="DE27" s="131"/>
      <c r="DF27" s="131"/>
      <c r="DG27" s="131"/>
      <c r="DH27" s="131"/>
      <c r="DI27" s="131"/>
      <c r="DJ27" s="131"/>
      <c r="DK27" s="131"/>
      <c r="DL27" s="131"/>
      <c r="DM27" s="131"/>
      <c r="DN27" s="131"/>
      <c r="DO27" s="131"/>
      <c r="DP27" s="131"/>
      <c r="DQ27" s="131"/>
      <c r="DR27" s="131"/>
      <c r="DS27" s="131"/>
      <c r="DT27" s="131"/>
      <c r="DU27" s="131"/>
      <c r="DV27" s="131"/>
      <c r="DW27" s="131"/>
      <c r="DX27" s="131"/>
      <c r="DY27" s="131"/>
      <c r="DZ27" s="131"/>
      <c r="EA27" s="131"/>
      <c r="EB27" s="131"/>
      <c r="EC27" s="131"/>
      <c r="ED27" s="131"/>
      <c r="EE27" s="131"/>
      <c r="EF27" s="131"/>
      <c r="EG27" s="131"/>
      <c r="EH27" s="131"/>
      <c r="EI27" s="131"/>
      <c r="EJ27" s="131"/>
      <c r="EK27" s="131"/>
      <c r="EL27" s="131"/>
      <c r="EM27" s="131"/>
      <c r="EN27" s="131"/>
      <c r="EO27" s="131"/>
      <c r="EP27" s="131"/>
      <c r="EQ27" s="131"/>
      <c r="ER27" s="131"/>
      <c r="ES27" s="131"/>
      <c r="ET27" s="131"/>
      <c r="EU27" s="131"/>
      <c r="EV27" s="131"/>
      <c r="EW27" s="131"/>
      <c r="EX27" s="131"/>
      <c r="EY27" s="131"/>
      <c r="EZ27" s="131"/>
      <c r="FA27" s="131"/>
      <c r="FB27" s="131"/>
      <c r="FC27" s="131"/>
      <c r="FD27" s="131"/>
      <c r="FE27" s="131"/>
      <c r="FF27" s="131"/>
      <c r="FG27" s="131"/>
      <c r="FH27" s="131"/>
      <c r="FI27" s="131"/>
      <c r="FJ27" s="131"/>
      <c r="FK27" s="131"/>
      <c r="FL27" s="131"/>
      <c r="FM27" s="131"/>
      <c r="FN27" s="131"/>
      <c r="FO27" s="131"/>
      <c r="FP27" s="131"/>
      <c r="FQ27" s="131"/>
      <c r="FR27" s="131"/>
      <c r="FS27" s="131"/>
      <c r="FT27" s="131"/>
      <c r="FU27" s="131"/>
      <c r="FV27" s="131"/>
      <c r="FW27" s="131"/>
      <c r="FX27" s="131"/>
      <c r="FY27" s="131"/>
      <c r="FZ27" s="131"/>
      <c r="GA27" s="131"/>
      <c r="GB27" s="131"/>
      <c r="GC27" s="131"/>
      <c r="GD27" s="131"/>
      <c r="GE27" s="131"/>
      <c r="GF27" s="131"/>
      <c r="GG27" s="131"/>
      <c r="GH27" s="131"/>
      <c r="GI27" s="131"/>
      <c r="GJ27" s="131"/>
      <c r="GK27" s="131"/>
      <c r="GL27" s="131"/>
      <c r="GM27" s="131"/>
      <c r="GN27" s="131"/>
      <c r="GO27" s="131"/>
      <c r="GP27" s="131"/>
      <c r="GQ27" s="131"/>
      <c r="GR27" s="131"/>
      <c r="GS27" s="131"/>
      <c r="GT27" s="131"/>
      <c r="GU27" s="131"/>
      <c r="GV27" s="131"/>
      <c r="GW27" s="131"/>
      <c r="GX27" s="131"/>
      <c r="GY27" s="131"/>
      <c r="GZ27" s="131"/>
      <c r="HA27" s="131"/>
      <c r="HB27" s="131"/>
      <c r="HC27" s="131"/>
      <c r="HD27" s="131"/>
      <c r="HE27" s="131"/>
      <c r="HF27" s="131"/>
      <c r="HG27" s="131"/>
      <c r="HH27" s="131"/>
      <c r="HI27" s="131"/>
      <c r="HJ27" s="131"/>
      <c r="HK27" s="131"/>
      <c r="HL27" s="131"/>
      <c r="HM27" s="131"/>
      <c r="HN27" s="131"/>
      <c r="HO27" s="131"/>
      <c r="HP27" s="131"/>
      <c r="HQ27" s="131"/>
      <c r="HR27" s="131"/>
      <c r="HS27" s="131"/>
      <c r="HT27" s="131"/>
      <c r="HU27" s="131"/>
      <c r="HV27" s="131"/>
      <c r="HW27" s="131"/>
      <c r="HX27" s="131"/>
      <c r="HY27" s="131"/>
      <c r="HZ27" s="131"/>
      <c r="IA27" s="131"/>
      <c r="IB27" s="131"/>
      <c r="IC27" s="131"/>
      <c r="ID27" s="131"/>
      <c r="IE27" s="131"/>
      <c r="IF27" s="131"/>
      <c r="IG27" s="131"/>
      <c r="IH27" s="131"/>
      <c r="II27" s="131"/>
      <c r="IJ27" s="131"/>
      <c r="IK27" s="131"/>
      <c r="IL27" s="131"/>
      <c r="IM27" s="131"/>
      <c r="IN27" s="131"/>
      <c r="IO27" s="131"/>
      <c r="IP27" s="131"/>
      <c r="IQ27" s="131"/>
      <c r="IR27" s="131"/>
      <c r="IS27" s="131"/>
      <c r="IT27" s="131"/>
      <c r="IU27" s="131"/>
      <c r="IV27" s="131"/>
    </row>
    <row r="28" spans="1:256" s="125" customFormat="1" ht="25.5" x14ac:dyDescent="0.2">
      <c r="A28" s="153">
        <v>11</v>
      </c>
      <c r="B28" s="202" t="s">
        <v>55</v>
      </c>
      <c r="C28" s="130"/>
      <c r="D28" s="130"/>
      <c r="E28" s="130"/>
      <c r="F28" s="130"/>
      <c r="G28" s="130"/>
      <c r="H28" s="130"/>
      <c r="I28" s="130"/>
      <c r="J28" s="130"/>
      <c r="K28" s="130"/>
      <c r="L28" s="130"/>
      <c r="M28" s="130"/>
      <c r="N28" s="130"/>
      <c r="O28" s="130"/>
      <c r="P28" s="130"/>
      <c r="Q28" s="130"/>
      <c r="R28" s="130"/>
      <c r="S28" s="130"/>
      <c r="T28" s="130"/>
      <c r="U28" s="130"/>
      <c r="V28" s="130"/>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1"/>
      <c r="BU28" s="131"/>
      <c r="BV28" s="131"/>
      <c r="BW28" s="131"/>
      <c r="BX28" s="131"/>
      <c r="BY28" s="131"/>
      <c r="BZ28" s="131"/>
      <c r="CA28" s="131"/>
      <c r="CB28" s="131"/>
      <c r="CC28" s="131"/>
      <c r="CD28" s="131"/>
      <c r="CE28" s="131"/>
      <c r="CF28" s="131"/>
      <c r="CG28" s="131"/>
      <c r="CH28" s="131"/>
      <c r="CI28" s="131"/>
      <c r="CJ28" s="131"/>
      <c r="CK28" s="131"/>
      <c r="CL28" s="131"/>
      <c r="CM28" s="131"/>
      <c r="CN28" s="131"/>
      <c r="CO28" s="131"/>
      <c r="CP28" s="131"/>
      <c r="CQ28" s="131"/>
      <c r="CR28" s="131"/>
      <c r="CS28" s="131"/>
      <c r="CT28" s="131"/>
      <c r="CU28" s="131"/>
      <c r="CV28" s="131"/>
      <c r="CW28" s="131"/>
      <c r="CX28" s="131"/>
      <c r="CY28" s="131"/>
      <c r="CZ28" s="131"/>
      <c r="DA28" s="131"/>
      <c r="DB28" s="131"/>
      <c r="DC28" s="131"/>
      <c r="DD28" s="131"/>
      <c r="DE28" s="131"/>
      <c r="DF28" s="131"/>
      <c r="DG28" s="131"/>
      <c r="DH28" s="131"/>
      <c r="DI28" s="131"/>
      <c r="DJ28" s="131"/>
      <c r="DK28" s="131"/>
      <c r="DL28" s="131"/>
      <c r="DM28" s="131"/>
      <c r="DN28" s="131"/>
      <c r="DO28" s="131"/>
      <c r="DP28" s="131"/>
      <c r="DQ28" s="131"/>
      <c r="DR28" s="131"/>
      <c r="DS28" s="131"/>
      <c r="DT28" s="131"/>
      <c r="DU28" s="131"/>
      <c r="DV28" s="131"/>
      <c r="DW28" s="131"/>
      <c r="DX28" s="131"/>
      <c r="DY28" s="131"/>
      <c r="DZ28" s="131"/>
      <c r="EA28" s="131"/>
      <c r="EB28" s="131"/>
      <c r="EC28" s="131"/>
      <c r="ED28" s="131"/>
      <c r="EE28" s="131"/>
      <c r="EF28" s="131"/>
      <c r="EG28" s="131"/>
      <c r="EH28" s="131"/>
      <c r="EI28" s="131"/>
      <c r="EJ28" s="131"/>
      <c r="EK28" s="131"/>
      <c r="EL28" s="131"/>
      <c r="EM28" s="131"/>
      <c r="EN28" s="131"/>
      <c r="EO28" s="131"/>
      <c r="EP28" s="131"/>
      <c r="EQ28" s="131"/>
      <c r="ER28" s="131"/>
      <c r="ES28" s="131"/>
      <c r="ET28" s="131"/>
      <c r="EU28" s="131"/>
      <c r="EV28" s="131"/>
      <c r="EW28" s="131"/>
      <c r="EX28" s="131"/>
      <c r="EY28" s="131"/>
      <c r="EZ28" s="131"/>
      <c r="FA28" s="131"/>
      <c r="FB28" s="131"/>
      <c r="FC28" s="131"/>
      <c r="FD28" s="131"/>
      <c r="FE28" s="131"/>
      <c r="FF28" s="131"/>
      <c r="FG28" s="131"/>
      <c r="FH28" s="131"/>
      <c r="FI28" s="131"/>
      <c r="FJ28" s="131"/>
      <c r="FK28" s="131"/>
      <c r="FL28" s="131"/>
      <c r="FM28" s="131"/>
      <c r="FN28" s="131"/>
      <c r="FO28" s="131"/>
      <c r="FP28" s="131"/>
      <c r="FQ28" s="131"/>
      <c r="FR28" s="131"/>
      <c r="FS28" s="131"/>
      <c r="FT28" s="131"/>
      <c r="FU28" s="131"/>
      <c r="FV28" s="131"/>
      <c r="FW28" s="131"/>
      <c r="FX28" s="131"/>
      <c r="FY28" s="131"/>
      <c r="FZ28" s="131"/>
      <c r="GA28" s="131"/>
      <c r="GB28" s="131"/>
      <c r="GC28" s="131"/>
      <c r="GD28" s="131"/>
      <c r="GE28" s="131"/>
      <c r="GF28" s="131"/>
      <c r="GG28" s="131"/>
      <c r="GH28" s="131"/>
      <c r="GI28" s="131"/>
      <c r="GJ28" s="131"/>
      <c r="GK28" s="131"/>
      <c r="GL28" s="131"/>
      <c r="GM28" s="131"/>
      <c r="GN28" s="131"/>
      <c r="GO28" s="131"/>
      <c r="GP28" s="131"/>
      <c r="GQ28" s="131"/>
      <c r="GR28" s="131"/>
      <c r="GS28" s="131"/>
      <c r="GT28" s="131"/>
      <c r="GU28" s="131"/>
      <c r="GV28" s="131"/>
      <c r="GW28" s="131"/>
      <c r="GX28" s="131"/>
      <c r="GY28" s="131"/>
      <c r="GZ28" s="131"/>
      <c r="HA28" s="131"/>
      <c r="HB28" s="131"/>
      <c r="HC28" s="131"/>
      <c r="HD28" s="131"/>
      <c r="HE28" s="131"/>
      <c r="HF28" s="131"/>
      <c r="HG28" s="131"/>
      <c r="HH28" s="131"/>
      <c r="HI28" s="131"/>
      <c r="HJ28" s="131"/>
      <c r="HK28" s="131"/>
      <c r="HL28" s="131"/>
      <c r="HM28" s="131"/>
      <c r="HN28" s="131"/>
      <c r="HO28" s="131"/>
      <c r="HP28" s="131"/>
      <c r="HQ28" s="131"/>
      <c r="HR28" s="131"/>
      <c r="HS28" s="131"/>
      <c r="HT28" s="131"/>
      <c r="HU28" s="131"/>
      <c r="HV28" s="131"/>
      <c r="HW28" s="131"/>
      <c r="HX28" s="131"/>
      <c r="HY28" s="131"/>
      <c r="HZ28" s="131"/>
      <c r="IA28" s="131"/>
      <c r="IB28" s="131"/>
      <c r="IC28" s="131"/>
      <c r="ID28" s="131"/>
      <c r="IE28" s="131"/>
      <c r="IF28" s="131"/>
      <c r="IG28" s="131"/>
      <c r="IH28" s="131"/>
      <c r="II28" s="131"/>
      <c r="IJ28" s="131"/>
      <c r="IK28" s="131"/>
      <c r="IL28" s="131"/>
      <c r="IM28" s="131"/>
      <c r="IN28" s="131"/>
      <c r="IO28" s="131"/>
      <c r="IP28" s="131"/>
      <c r="IQ28" s="131"/>
      <c r="IR28" s="131"/>
      <c r="IS28" s="131"/>
      <c r="IT28" s="131"/>
      <c r="IU28" s="131"/>
      <c r="IV28" s="131"/>
    </row>
    <row r="29" spans="1:256" s="125" customFormat="1" ht="18.75" customHeight="1" x14ac:dyDescent="0.2">
      <c r="A29" s="153">
        <v>12</v>
      </c>
      <c r="B29" s="202" t="s">
        <v>56</v>
      </c>
      <c r="C29" s="130"/>
      <c r="D29" s="130"/>
      <c r="E29" s="130"/>
      <c r="F29" s="130"/>
      <c r="G29" s="130"/>
      <c r="H29" s="130"/>
      <c r="I29" s="130"/>
      <c r="J29" s="130"/>
      <c r="K29" s="130"/>
      <c r="L29" s="130"/>
      <c r="M29" s="130"/>
      <c r="N29" s="130"/>
      <c r="O29" s="130"/>
      <c r="P29" s="130"/>
      <c r="Q29" s="130"/>
      <c r="R29" s="130"/>
      <c r="S29" s="130"/>
      <c r="T29" s="130"/>
      <c r="U29" s="130"/>
      <c r="V29" s="130"/>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c r="BG29" s="131"/>
      <c r="BH29" s="131"/>
      <c r="BI29" s="131"/>
      <c r="BJ29" s="131"/>
      <c r="BK29" s="131"/>
      <c r="BL29" s="131"/>
      <c r="BM29" s="131"/>
      <c r="BN29" s="131"/>
      <c r="BO29" s="131"/>
      <c r="BP29" s="131"/>
      <c r="BQ29" s="131"/>
      <c r="BR29" s="131"/>
      <c r="BS29" s="131"/>
      <c r="BT29" s="131"/>
      <c r="BU29" s="131"/>
      <c r="BV29" s="131"/>
      <c r="BW29" s="131"/>
      <c r="BX29" s="131"/>
      <c r="BY29" s="131"/>
      <c r="BZ29" s="131"/>
      <c r="CA29" s="131"/>
      <c r="CB29" s="131"/>
      <c r="CC29" s="131"/>
      <c r="CD29" s="131"/>
      <c r="CE29" s="131"/>
      <c r="CF29" s="131"/>
      <c r="CG29" s="131"/>
      <c r="CH29" s="131"/>
      <c r="CI29" s="131"/>
      <c r="CJ29" s="131"/>
      <c r="CK29" s="131"/>
      <c r="CL29" s="131"/>
      <c r="CM29" s="131"/>
      <c r="CN29" s="131"/>
      <c r="CO29" s="131"/>
      <c r="CP29" s="131"/>
      <c r="CQ29" s="131"/>
      <c r="CR29" s="131"/>
      <c r="CS29" s="131"/>
      <c r="CT29" s="131"/>
      <c r="CU29" s="131"/>
      <c r="CV29" s="131"/>
      <c r="CW29" s="131"/>
      <c r="CX29" s="131"/>
      <c r="CY29" s="131"/>
      <c r="CZ29" s="131"/>
      <c r="DA29" s="131"/>
      <c r="DB29" s="131"/>
      <c r="DC29" s="131"/>
      <c r="DD29" s="131"/>
      <c r="DE29" s="131"/>
      <c r="DF29" s="131"/>
      <c r="DG29" s="131"/>
      <c r="DH29" s="131"/>
      <c r="DI29" s="131"/>
      <c r="DJ29" s="131"/>
      <c r="DK29" s="131"/>
      <c r="DL29" s="131"/>
      <c r="DM29" s="131"/>
      <c r="DN29" s="131"/>
      <c r="DO29" s="131"/>
      <c r="DP29" s="131"/>
      <c r="DQ29" s="131"/>
      <c r="DR29" s="131"/>
      <c r="DS29" s="131"/>
      <c r="DT29" s="131"/>
      <c r="DU29" s="131"/>
      <c r="DV29" s="131"/>
      <c r="DW29" s="131"/>
      <c r="DX29" s="131"/>
      <c r="DY29" s="131"/>
      <c r="DZ29" s="131"/>
      <c r="EA29" s="131"/>
      <c r="EB29" s="131"/>
      <c r="EC29" s="131"/>
      <c r="ED29" s="131"/>
      <c r="EE29" s="131"/>
      <c r="EF29" s="131"/>
      <c r="EG29" s="131"/>
      <c r="EH29" s="131"/>
      <c r="EI29" s="131"/>
      <c r="EJ29" s="131"/>
      <c r="EK29" s="131"/>
      <c r="EL29" s="131"/>
      <c r="EM29" s="131"/>
      <c r="EN29" s="131"/>
      <c r="EO29" s="131"/>
      <c r="EP29" s="131"/>
      <c r="EQ29" s="131"/>
      <c r="ER29" s="131"/>
      <c r="ES29" s="131"/>
      <c r="ET29" s="131"/>
      <c r="EU29" s="131"/>
      <c r="EV29" s="131"/>
      <c r="EW29" s="131"/>
      <c r="EX29" s="131"/>
      <c r="EY29" s="131"/>
      <c r="EZ29" s="131"/>
      <c r="FA29" s="131"/>
      <c r="FB29" s="131"/>
      <c r="FC29" s="131"/>
      <c r="FD29" s="131"/>
      <c r="FE29" s="131"/>
      <c r="FF29" s="131"/>
      <c r="FG29" s="131"/>
      <c r="FH29" s="131"/>
      <c r="FI29" s="131"/>
      <c r="FJ29" s="131"/>
      <c r="FK29" s="131"/>
      <c r="FL29" s="131"/>
      <c r="FM29" s="131"/>
      <c r="FN29" s="131"/>
      <c r="FO29" s="131"/>
      <c r="FP29" s="131"/>
      <c r="FQ29" s="131"/>
      <c r="FR29" s="131"/>
      <c r="FS29" s="131"/>
      <c r="FT29" s="131"/>
      <c r="FU29" s="131"/>
      <c r="FV29" s="131"/>
      <c r="FW29" s="131"/>
      <c r="FX29" s="131"/>
      <c r="FY29" s="131"/>
      <c r="FZ29" s="131"/>
      <c r="GA29" s="131"/>
      <c r="GB29" s="131"/>
      <c r="GC29" s="131"/>
      <c r="GD29" s="131"/>
      <c r="GE29" s="131"/>
      <c r="GF29" s="131"/>
      <c r="GG29" s="131"/>
      <c r="GH29" s="131"/>
      <c r="GI29" s="131"/>
      <c r="GJ29" s="131"/>
      <c r="GK29" s="131"/>
      <c r="GL29" s="131"/>
      <c r="GM29" s="131"/>
      <c r="GN29" s="131"/>
      <c r="GO29" s="131"/>
      <c r="GP29" s="131"/>
      <c r="GQ29" s="131"/>
      <c r="GR29" s="131"/>
      <c r="GS29" s="131"/>
      <c r="GT29" s="131"/>
      <c r="GU29" s="131"/>
      <c r="GV29" s="131"/>
      <c r="GW29" s="131"/>
      <c r="GX29" s="131"/>
      <c r="GY29" s="131"/>
      <c r="GZ29" s="131"/>
      <c r="HA29" s="131"/>
      <c r="HB29" s="131"/>
      <c r="HC29" s="131"/>
      <c r="HD29" s="131"/>
      <c r="HE29" s="131"/>
      <c r="HF29" s="131"/>
      <c r="HG29" s="131"/>
      <c r="HH29" s="131"/>
      <c r="HI29" s="131"/>
      <c r="HJ29" s="131"/>
      <c r="HK29" s="131"/>
      <c r="HL29" s="131"/>
      <c r="HM29" s="131"/>
      <c r="HN29" s="131"/>
      <c r="HO29" s="131"/>
      <c r="HP29" s="131"/>
      <c r="HQ29" s="131"/>
      <c r="HR29" s="131"/>
      <c r="HS29" s="131"/>
      <c r="HT29" s="131"/>
      <c r="HU29" s="131"/>
      <c r="HV29" s="131"/>
      <c r="HW29" s="131"/>
      <c r="HX29" s="131"/>
      <c r="HY29" s="131"/>
      <c r="HZ29" s="131"/>
      <c r="IA29" s="131"/>
      <c r="IB29" s="131"/>
      <c r="IC29" s="131"/>
      <c r="ID29" s="131"/>
      <c r="IE29" s="131"/>
      <c r="IF29" s="131"/>
      <c r="IG29" s="131"/>
      <c r="IH29" s="131"/>
      <c r="II29" s="131"/>
      <c r="IJ29" s="131"/>
      <c r="IK29" s="131"/>
      <c r="IL29" s="131"/>
      <c r="IM29" s="131"/>
      <c r="IN29" s="131"/>
      <c r="IO29" s="131"/>
      <c r="IP29" s="131"/>
      <c r="IQ29" s="131"/>
      <c r="IR29" s="131"/>
      <c r="IS29" s="131"/>
      <c r="IT29" s="131"/>
      <c r="IU29" s="131"/>
      <c r="IV29" s="131"/>
    </row>
    <row r="30" spans="1:256" s="125" customFormat="1" ht="25.5" x14ac:dyDescent="0.2">
      <c r="A30" s="153">
        <v>13</v>
      </c>
      <c r="B30" s="202" t="s">
        <v>57</v>
      </c>
      <c r="C30" s="130"/>
      <c r="D30" s="130"/>
      <c r="E30" s="130"/>
      <c r="F30" s="130"/>
      <c r="G30" s="130"/>
      <c r="H30" s="130"/>
      <c r="I30" s="130"/>
      <c r="J30" s="130"/>
      <c r="K30" s="130"/>
      <c r="L30" s="130"/>
      <c r="M30" s="130"/>
      <c r="N30" s="130"/>
      <c r="O30" s="130"/>
      <c r="P30" s="130"/>
      <c r="Q30" s="130"/>
      <c r="R30" s="130"/>
      <c r="S30" s="130"/>
      <c r="T30" s="130"/>
      <c r="U30" s="130"/>
      <c r="V30" s="130"/>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c r="BU30" s="131"/>
      <c r="BV30" s="131"/>
      <c r="BW30" s="131"/>
      <c r="BX30" s="131"/>
      <c r="BY30" s="131"/>
      <c r="BZ30" s="131"/>
      <c r="CA30" s="131"/>
      <c r="CB30" s="131"/>
      <c r="CC30" s="131"/>
      <c r="CD30" s="131"/>
      <c r="CE30" s="131"/>
      <c r="CF30" s="131"/>
      <c r="CG30" s="131"/>
      <c r="CH30" s="131"/>
      <c r="CI30" s="131"/>
      <c r="CJ30" s="131"/>
      <c r="CK30" s="131"/>
      <c r="CL30" s="131"/>
      <c r="CM30" s="131"/>
      <c r="CN30" s="131"/>
      <c r="CO30" s="131"/>
      <c r="CP30" s="131"/>
      <c r="CQ30" s="131"/>
      <c r="CR30" s="131"/>
      <c r="CS30" s="131"/>
      <c r="CT30" s="131"/>
      <c r="CU30" s="131"/>
      <c r="CV30" s="131"/>
      <c r="CW30" s="131"/>
      <c r="CX30" s="131"/>
      <c r="CY30" s="131"/>
      <c r="CZ30" s="131"/>
      <c r="DA30" s="131"/>
      <c r="DB30" s="131"/>
      <c r="DC30" s="131"/>
      <c r="DD30" s="131"/>
      <c r="DE30" s="131"/>
      <c r="DF30" s="131"/>
      <c r="DG30" s="131"/>
      <c r="DH30" s="131"/>
      <c r="DI30" s="131"/>
      <c r="DJ30" s="131"/>
      <c r="DK30" s="131"/>
      <c r="DL30" s="131"/>
      <c r="DM30" s="131"/>
      <c r="DN30" s="131"/>
      <c r="DO30" s="131"/>
      <c r="DP30" s="131"/>
      <c r="DQ30" s="131"/>
      <c r="DR30" s="131"/>
      <c r="DS30" s="131"/>
      <c r="DT30" s="131"/>
      <c r="DU30" s="131"/>
      <c r="DV30" s="131"/>
      <c r="DW30" s="131"/>
      <c r="DX30" s="131"/>
      <c r="DY30" s="131"/>
      <c r="DZ30" s="131"/>
      <c r="EA30" s="131"/>
      <c r="EB30" s="131"/>
      <c r="EC30" s="131"/>
      <c r="ED30" s="131"/>
      <c r="EE30" s="131"/>
      <c r="EF30" s="131"/>
      <c r="EG30" s="131"/>
      <c r="EH30" s="131"/>
      <c r="EI30" s="131"/>
      <c r="EJ30" s="131"/>
      <c r="EK30" s="131"/>
      <c r="EL30" s="131"/>
      <c r="EM30" s="131"/>
      <c r="EN30" s="131"/>
      <c r="EO30" s="131"/>
      <c r="EP30" s="131"/>
      <c r="EQ30" s="131"/>
      <c r="ER30" s="131"/>
      <c r="ES30" s="131"/>
      <c r="ET30" s="131"/>
      <c r="EU30" s="131"/>
      <c r="EV30" s="131"/>
      <c r="EW30" s="131"/>
      <c r="EX30" s="131"/>
      <c r="EY30" s="131"/>
      <c r="EZ30" s="131"/>
      <c r="FA30" s="131"/>
      <c r="FB30" s="131"/>
      <c r="FC30" s="131"/>
      <c r="FD30" s="131"/>
      <c r="FE30" s="131"/>
      <c r="FF30" s="131"/>
      <c r="FG30" s="131"/>
      <c r="FH30" s="131"/>
      <c r="FI30" s="131"/>
      <c r="FJ30" s="131"/>
      <c r="FK30" s="131"/>
      <c r="FL30" s="131"/>
      <c r="FM30" s="131"/>
      <c r="FN30" s="131"/>
      <c r="FO30" s="131"/>
      <c r="FP30" s="131"/>
      <c r="FQ30" s="131"/>
      <c r="FR30" s="131"/>
      <c r="FS30" s="131"/>
      <c r="FT30" s="131"/>
      <c r="FU30" s="131"/>
      <c r="FV30" s="131"/>
      <c r="FW30" s="131"/>
      <c r="FX30" s="131"/>
      <c r="FY30" s="131"/>
      <c r="FZ30" s="131"/>
      <c r="GA30" s="131"/>
      <c r="GB30" s="131"/>
      <c r="GC30" s="131"/>
      <c r="GD30" s="131"/>
      <c r="GE30" s="131"/>
      <c r="GF30" s="131"/>
      <c r="GG30" s="131"/>
      <c r="GH30" s="131"/>
      <c r="GI30" s="131"/>
      <c r="GJ30" s="131"/>
      <c r="GK30" s="131"/>
      <c r="GL30" s="131"/>
      <c r="GM30" s="131"/>
      <c r="GN30" s="131"/>
      <c r="GO30" s="131"/>
      <c r="GP30" s="131"/>
      <c r="GQ30" s="131"/>
      <c r="GR30" s="131"/>
      <c r="GS30" s="131"/>
      <c r="GT30" s="131"/>
      <c r="GU30" s="131"/>
      <c r="GV30" s="131"/>
      <c r="GW30" s="131"/>
      <c r="GX30" s="131"/>
      <c r="GY30" s="131"/>
      <c r="GZ30" s="131"/>
      <c r="HA30" s="131"/>
      <c r="HB30" s="131"/>
      <c r="HC30" s="131"/>
      <c r="HD30" s="131"/>
      <c r="HE30" s="131"/>
      <c r="HF30" s="131"/>
      <c r="HG30" s="131"/>
      <c r="HH30" s="131"/>
      <c r="HI30" s="131"/>
      <c r="HJ30" s="131"/>
      <c r="HK30" s="131"/>
      <c r="HL30" s="131"/>
      <c r="HM30" s="131"/>
      <c r="HN30" s="131"/>
      <c r="HO30" s="131"/>
      <c r="HP30" s="131"/>
      <c r="HQ30" s="131"/>
      <c r="HR30" s="131"/>
      <c r="HS30" s="131"/>
      <c r="HT30" s="131"/>
      <c r="HU30" s="131"/>
      <c r="HV30" s="131"/>
      <c r="HW30" s="131"/>
      <c r="HX30" s="131"/>
      <c r="HY30" s="131"/>
      <c r="HZ30" s="131"/>
      <c r="IA30" s="131"/>
      <c r="IB30" s="131"/>
      <c r="IC30" s="131"/>
      <c r="ID30" s="131"/>
      <c r="IE30" s="131"/>
      <c r="IF30" s="131"/>
      <c r="IG30" s="131"/>
      <c r="IH30" s="131"/>
      <c r="II30" s="131"/>
      <c r="IJ30" s="131"/>
      <c r="IK30" s="131"/>
      <c r="IL30" s="131"/>
      <c r="IM30" s="131"/>
      <c r="IN30" s="131"/>
      <c r="IO30" s="131"/>
      <c r="IP30" s="131"/>
      <c r="IQ30" s="131"/>
      <c r="IR30" s="131"/>
      <c r="IS30" s="131"/>
      <c r="IT30" s="131"/>
      <c r="IU30" s="131"/>
      <c r="IV30" s="131"/>
    </row>
    <row r="31" spans="1:256" s="125" customFormat="1" ht="17.25" customHeight="1" x14ac:dyDescent="0.2">
      <c r="A31" s="153"/>
      <c r="B31" s="245" t="s">
        <v>159</v>
      </c>
      <c r="C31" s="246"/>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6"/>
      <c r="AY31" s="246"/>
      <c r="AZ31" s="246"/>
      <c r="BA31" s="246"/>
      <c r="BB31" s="246"/>
      <c r="BC31" s="246"/>
      <c r="BD31" s="246"/>
      <c r="BE31" s="246"/>
      <c r="BF31" s="246"/>
      <c r="BG31" s="246"/>
      <c r="BH31" s="246"/>
      <c r="BI31" s="246"/>
      <c r="BJ31" s="246"/>
      <c r="BK31" s="246"/>
      <c r="BL31" s="246"/>
      <c r="BM31" s="246"/>
      <c r="BN31" s="246"/>
      <c r="BO31" s="246"/>
      <c r="BP31" s="246"/>
      <c r="BQ31" s="246"/>
      <c r="BR31" s="246"/>
      <c r="BS31" s="246"/>
      <c r="BT31" s="246"/>
      <c r="BU31" s="246"/>
      <c r="BV31" s="246"/>
      <c r="BW31" s="246"/>
      <c r="BX31" s="246"/>
      <c r="BY31" s="246"/>
      <c r="BZ31" s="246"/>
      <c r="CA31" s="246"/>
      <c r="CB31" s="246"/>
      <c r="CC31" s="246"/>
      <c r="CD31" s="246"/>
      <c r="CE31" s="246"/>
      <c r="CF31" s="246"/>
      <c r="CG31" s="246"/>
      <c r="CH31" s="246"/>
      <c r="CI31" s="246"/>
      <c r="CJ31" s="246"/>
      <c r="CK31" s="246"/>
      <c r="CL31" s="246"/>
      <c r="CM31" s="246"/>
      <c r="CN31" s="246"/>
      <c r="CO31" s="246"/>
      <c r="CP31" s="246"/>
      <c r="CQ31" s="246"/>
      <c r="CR31" s="246"/>
      <c r="CS31" s="246"/>
      <c r="CT31" s="246"/>
      <c r="CU31" s="246"/>
      <c r="CV31" s="246"/>
      <c r="CW31" s="246"/>
      <c r="CX31" s="246"/>
      <c r="CY31" s="246"/>
      <c r="CZ31" s="246"/>
      <c r="DA31" s="246"/>
      <c r="DB31" s="246"/>
      <c r="DC31" s="246"/>
      <c r="DD31" s="246"/>
      <c r="DE31" s="246"/>
      <c r="DF31" s="246"/>
      <c r="DG31" s="246"/>
      <c r="DH31" s="246"/>
      <c r="DI31" s="246"/>
      <c r="DJ31" s="246"/>
      <c r="DK31" s="246"/>
      <c r="DL31" s="246"/>
      <c r="DM31" s="246"/>
      <c r="DN31" s="246"/>
      <c r="DO31" s="246"/>
      <c r="DP31" s="246"/>
      <c r="DQ31" s="246"/>
      <c r="DR31" s="246"/>
      <c r="DS31" s="246"/>
      <c r="DT31" s="246"/>
      <c r="DU31" s="246"/>
      <c r="DV31" s="246"/>
      <c r="DW31" s="246"/>
      <c r="DX31" s="246"/>
      <c r="DY31" s="246"/>
      <c r="DZ31" s="246"/>
      <c r="EA31" s="246"/>
      <c r="EB31" s="246"/>
      <c r="EC31" s="246"/>
      <c r="ED31" s="246"/>
      <c r="EE31" s="246"/>
      <c r="EF31" s="246"/>
      <c r="EG31" s="246"/>
      <c r="EH31" s="246"/>
      <c r="EI31" s="246"/>
      <c r="EJ31" s="246"/>
      <c r="EK31" s="246"/>
      <c r="EL31" s="246"/>
      <c r="EM31" s="246"/>
      <c r="EN31" s="246"/>
      <c r="EO31" s="246"/>
      <c r="EP31" s="246"/>
      <c r="EQ31" s="246"/>
      <c r="ER31" s="246"/>
      <c r="ES31" s="246"/>
      <c r="ET31" s="246"/>
      <c r="EU31" s="246"/>
      <c r="EV31" s="246"/>
      <c r="EW31" s="246"/>
      <c r="EX31" s="246"/>
      <c r="EY31" s="246"/>
      <c r="EZ31" s="246"/>
      <c r="FA31" s="246"/>
      <c r="FB31" s="246"/>
      <c r="FC31" s="246"/>
      <c r="FD31" s="246"/>
      <c r="FE31" s="246"/>
      <c r="FF31" s="246"/>
      <c r="FG31" s="246"/>
      <c r="FH31" s="246"/>
      <c r="FI31" s="246"/>
      <c r="FJ31" s="246"/>
      <c r="FK31" s="246"/>
      <c r="FL31" s="246"/>
      <c r="FM31" s="246"/>
      <c r="FN31" s="246"/>
      <c r="FO31" s="246"/>
      <c r="FP31" s="246"/>
      <c r="FQ31" s="246"/>
      <c r="FR31" s="246"/>
      <c r="FS31" s="246"/>
      <c r="FT31" s="246"/>
      <c r="FU31" s="246"/>
      <c r="FV31" s="246"/>
      <c r="FW31" s="246"/>
      <c r="FX31" s="246"/>
      <c r="FY31" s="246"/>
      <c r="FZ31" s="246"/>
      <c r="GA31" s="246"/>
      <c r="GB31" s="246"/>
      <c r="GC31" s="246"/>
      <c r="GD31" s="246"/>
      <c r="GE31" s="246"/>
      <c r="GF31" s="246"/>
      <c r="GG31" s="246"/>
      <c r="GH31" s="246"/>
      <c r="GI31" s="246"/>
      <c r="GJ31" s="246"/>
      <c r="GK31" s="246"/>
      <c r="GL31" s="246"/>
      <c r="GM31" s="246"/>
      <c r="GN31" s="246"/>
      <c r="GO31" s="246"/>
      <c r="GP31" s="246"/>
      <c r="GQ31" s="246"/>
      <c r="GR31" s="246"/>
      <c r="GS31" s="246"/>
      <c r="GT31" s="246"/>
      <c r="GU31" s="246"/>
      <c r="GV31" s="246"/>
      <c r="GW31" s="246"/>
      <c r="GX31" s="246"/>
      <c r="GY31" s="246"/>
      <c r="GZ31" s="246"/>
      <c r="HA31" s="246"/>
      <c r="HB31" s="246"/>
      <c r="HC31" s="246"/>
      <c r="HD31" s="246"/>
      <c r="HE31" s="246"/>
      <c r="HF31" s="246"/>
      <c r="HG31" s="246"/>
      <c r="HH31" s="246"/>
      <c r="HI31" s="246"/>
      <c r="HJ31" s="246"/>
      <c r="HK31" s="246"/>
      <c r="HL31" s="246"/>
      <c r="HM31" s="246"/>
      <c r="HN31" s="246"/>
      <c r="HO31" s="246"/>
      <c r="HP31" s="246"/>
      <c r="HQ31" s="246"/>
      <c r="HR31" s="246"/>
      <c r="HS31" s="246"/>
      <c r="HT31" s="246"/>
      <c r="HU31" s="246"/>
      <c r="HV31" s="246"/>
      <c r="HW31" s="246"/>
      <c r="HX31" s="246"/>
      <c r="HY31" s="246"/>
      <c r="HZ31" s="246"/>
      <c r="IA31" s="246"/>
      <c r="IB31" s="246"/>
      <c r="IC31" s="246"/>
      <c r="ID31" s="246"/>
      <c r="IE31" s="246"/>
      <c r="IF31" s="246"/>
      <c r="IG31" s="246"/>
      <c r="IH31" s="246"/>
      <c r="II31" s="246"/>
      <c r="IJ31" s="246"/>
      <c r="IK31" s="246"/>
      <c r="IL31" s="246"/>
      <c r="IM31" s="246"/>
      <c r="IN31" s="246"/>
      <c r="IO31" s="246"/>
      <c r="IP31" s="246"/>
      <c r="IQ31" s="246"/>
      <c r="IR31" s="246"/>
      <c r="IS31" s="246"/>
      <c r="IT31" s="246"/>
      <c r="IU31" s="246"/>
      <c r="IV31" s="247"/>
    </row>
    <row r="32" spans="1:256" s="125" customFormat="1" ht="26.25" customHeight="1" x14ac:dyDescent="0.2">
      <c r="A32" s="153">
        <v>1</v>
      </c>
      <c r="B32" s="202" t="s">
        <v>160</v>
      </c>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c r="BR32" s="130"/>
      <c r="BS32" s="130"/>
      <c r="BT32" s="130"/>
      <c r="BU32" s="130"/>
      <c r="BV32" s="130"/>
      <c r="BW32" s="130"/>
      <c r="BX32" s="130"/>
      <c r="BY32" s="130"/>
      <c r="BZ32" s="130"/>
      <c r="CA32" s="130"/>
      <c r="CB32" s="130"/>
      <c r="CC32" s="130"/>
      <c r="CD32" s="130"/>
      <c r="CE32" s="130"/>
      <c r="CF32" s="130"/>
      <c r="CG32" s="130"/>
      <c r="CH32" s="130"/>
      <c r="CI32" s="130"/>
      <c r="CJ32" s="130"/>
      <c r="CK32" s="130"/>
      <c r="CL32" s="130"/>
      <c r="CM32" s="130"/>
      <c r="CN32" s="130"/>
      <c r="CO32" s="130"/>
      <c r="CP32" s="130"/>
      <c r="CQ32" s="130"/>
      <c r="CR32" s="130"/>
      <c r="CS32" s="130"/>
      <c r="CT32" s="130"/>
      <c r="CU32" s="130"/>
      <c r="CV32" s="130"/>
      <c r="CW32" s="130"/>
      <c r="CX32" s="130"/>
      <c r="CY32" s="130"/>
      <c r="CZ32" s="130"/>
      <c r="DA32" s="130"/>
      <c r="DB32" s="130"/>
      <c r="DC32" s="130"/>
      <c r="DD32" s="130"/>
      <c r="DE32" s="130"/>
      <c r="DF32" s="130"/>
      <c r="DG32" s="130"/>
      <c r="DH32" s="130"/>
      <c r="DI32" s="130"/>
      <c r="DJ32" s="130"/>
      <c r="DK32" s="130"/>
      <c r="DL32" s="130"/>
      <c r="DM32" s="130"/>
      <c r="DN32" s="130"/>
      <c r="DO32" s="130"/>
      <c r="DP32" s="130"/>
      <c r="DQ32" s="130"/>
      <c r="DR32" s="130"/>
      <c r="DS32" s="130"/>
      <c r="DT32" s="130"/>
      <c r="DU32" s="130"/>
      <c r="DV32" s="130"/>
      <c r="DW32" s="130"/>
      <c r="DX32" s="130"/>
      <c r="DY32" s="130"/>
      <c r="DZ32" s="130"/>
      <c r="EA32" s="130"/>
      <c r="EB32" s="130"/>
      <c r="EC32" s="130"/>
      <c r="ED32" s="130"/>
      <c r="EE32" s="130"/>
      <c r="EF32" s="130"/>
      <c r="EG32" s="130"/>
      <c r="EH32" s="130"/>
      <c r="EI32" s="130"/>
      <c r="EJ32" s="130"/>
      <c r="EK32" s="130"/>
      <c r="EL32" s="130"/>
      <c r="EM32" s="130"/>
      <c r="EN32" s="130"/>
      <c r="EO32" s="130"/>
      <c r="EP32" s="130"/>
      <c r="EQ32" s="130"/>
      <c r="ER32" s="130"/>
      <c r="ES32" s="130"/>
      <c r="ET32" s="130"/>
      <c r="EU32" s="130"/>
      <c r="EV32" s="130"/>
      <c r="EW32" s="130"/>
      <c r="EX32" s="130"/>
      <c r="EY32" s="130"/>
      <c r="EZ32" s="130"/>
      <c r="FA32" s="130"/>
      <c r="FB32" s="130"/>
      <c r="FC32" s="130"/>
      <c r="FD32" s="130"/>
      <c r="FE32" s="130"/>
      <c r="FF32" s="130"/>
      <c r="FG32" s="130"/>
      <c r="FH32" s="130"/>
      <c r="FI32" s="130"/>
      <c r="FJ32" s="130"/>
      <c r="FK32" s="130"/>
      <c r="FL32" s="130"/>
      <c r="FM32" s="130"/>
      <c r="FN32" s="130"/>
      <c r="FO32" s="130"/>
      <c r="FP32" s="130"/>
      <c r="FQ32" s="130"/>
      <c r="FR32" s="130"/>
      <c r="FS32" s="130"/>
      <c r="FT32" s="130"/>
      <c r="FU32" s="130"/>
      <c r="FV32" s="130"/>
      <c r="FW32" s="130"/>
      <c r="FX32" s="130"/>
      <c r="FY32" s="130"/>
      <c r="FZ32" s="130"/>
      <c r="GA32" s="130"/>
      <c r="GB32" s="130"/>
      <c r="GC32" s="130"/>
      <c r="GD32" s="130"/>
      <c r="GE32" s="130"/>
      <c r="GF32" s="130"/>
      <c r="GG32" s="130"/>
      <c r="GH32" s="130"/>
      <c r="GI32" s="130"/>
      <c r="GJ32" s="130"/>
      <c r="GK32" s="130"/>
      <c r="GL32" s="130"/>
      <c r="GM32" s="130"/>
      <c r="GN32" s="130"/>
      <c r="GO32" s="130"/>
      <c r="GP32" s="130"/>
      <c r="GQ32" s="130"/>
      <c r="GR32" s="130"/>
      <c r="GS32" s="130"/>
      <c r="GT32" s="130"/>
      <c r="GU32" s="130"/>
      <c r="GV32" s="130"/>
      <c r="GW32" s="130"/>
      <c r="GX32" s="130"/>
      <c r="GY32" s="130"/>
      <c r="GZ32" s="130"/>
      <c r="HA32" s="130"/>
      <c r="HB32" s="130"/>
      <c r="HC32" s="130"/>
      <c r="HD32" s="130"/>
      <c r="HE32" s="130"/>
      <c r="HF32" s="130"/>
      <c r="HG32" s="130"/>
      <c r="HH32" s="130"/>
      <c r="HI32" s="130"/>
      <c r="HJ32" s="130"/>
      <c r="HK32" s="130"/>
      <c r="HL32" s="130"/>
      <c r="HM32" s="130"/>
      <c r="HN32" s="130"/>
      <c r="HO32" s="130"/>
      <c r="HP32" s="130"/>
      <c r="HQ32" s="130"/>
      <c r="HR32" s="130"/>
      <c r="HS32" s="130"/>
      <c r="HT32" s="130"/>
      <c r="HU32" s="130"/>
      <c r="HV32" s="130"/>
      <c r="HW32" s="130"/>
      <c r="HX32" s="130"/>
      <c r="HY32" s="130"/>
      <c r="HZ32" s="130"/>
      <c r="IA32" s="130"/>
      <c r="IB32" s="130"/>
      <c r="IC32" s="130"/>
      <c r="ID32" s="130"/>
      <c r="IE32" s="130"/>
      <c r="IF32" s="130"/>
      <c r="IG32" s="130"/>
      <c r="IH32" s="130"/>
      <c r="II32" s="130"/>
      <c r="IJ32" s="130"/>
      <c r="IK32" s="130"/>
      <c r="IL32" s="130"/>
      <c r="IM32" s="130"/>
      <c r="IN32" s="130"/>
      <c r="IO32" s="130"/>
      <c r="IP32" s="130"/>
      <c r="IQ32" s="130"/>
      <c r="IR32" s="130"/>
      <c r="IS32" s="130"/>
      <c r="IT32" s="130"/>
      <c r="IU32" s="130"/>
      <c r="IV32" s="130"/>
    </row>
    <row r="33" spans="1:256" s="125" customFormat="1" ht="26.25" customHeight="1" x14ac:dyDescent="0.2">
      <c r="A33" s="153">
        <v>2</v>
      </c>
      <c r="B33" s="202" t="s">
        <v>161</v>
      </c>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30"/>
      <c r="BL33" s="130"/>
      <c r="BM33" s="130"/>
      <c r="BN33" s="130"/>
      <c r="BO33" s="130"/>
      <c r="BP33" s="130"/>
      <c r="BQ33" s="130"/>
      <c r="BR33" s="130"/>
      <c r="BS33" s="130"/>
      <c r="BT33" s="130"/>
      <c r="BU33" s="130"/>
      <c r="BV33" s="130"/>
      <c r="BW33" s="130"/>
      <c r="BX33" s="130"/>
      <c r="BY33" s="130"/>
      <c r="BZ33" s="130"/>
      <c r="CA33" s="130"/>
      <c r="CB33" s="130"/>
      <c r="CC33" s="130"/>
      <c r="CD33" s="130"/>
      <c r="CE33" s="130"/>
      <c r="CF33" s="130"/>
      <c r="CG33" s="130"/>
      <c r="CH33" s="130"/>
      <c r="CI33" s="130"/>
      <c r="CJ33" s="130"/>
      <c r="CK33" s="130"/>
      <c r="CL33" s="130"/>
      <c r="CM33" s="130"/>
      <c r="CN33" s="130"/>
      <c r="CO33" s="130"/>
      <c r="CP33" s="130"/>
      <c r="CQ33" s="130"/>
      <c r="CR33" s="130"/>
      <c r="CS33" s="130"/>
      <c r="CT33" s="130"/>
      <c r="CU33" s="130"/>
      <c r="CV33" s="130"/>
      <c r="CW33" s="130"/>
      <c r="CX33" s="130"/>
      <c r="CY33" s="130"/>
      <c r="CZ33" s="130"/>
      <c r="DA33" s="130"/>
      <c r="DB33" s="130"/>
      <c r="DC33" s="130"/>
      <c r="DD33" s="130"/>
      <c r="DE33" s="130"/>
      <c r="DF33" s="130"/>
      <c r="DG33" s="130"/>
      <c r="DH33" s="130"/>
      <c r="DI33" s="130"/>
      <c r="DJ33" s="130"/>
      <c r="DK33" s="130"/>
      <c r="DL33" s="130"/>
      <c r="DM33" s="130"/>
      <c r="DN33" s="130"/>
      <c r="DO33" s="130"/>
      <c r="DP33" s="130"/>
      <c r="DQ33" s="130"/>
      <c r="DR33" s="130"/>
      <c r="DS33" s="130"/>
      <c r="DT33" s="130"/>
      <c r="DU33" s="130"/>
      <c r="DV33" s="130"/>
      <c r="DW33" s="130"/>
      <c r="DX33" s="130"/>
      <c r="DY33" s="130"/>
      <c r="DZ33" s="130"/>
      <c r="EA33" s="130"/>
      <c r="EB33" s="130"/>
      <c r="EC33" s="130"/>
      <c r="ED33" s="130"/>
      <c r="EE33" s="130"/>
      <c r="EF33" s="130"/>
      <c r="EG33" s="130"/>
      <c r="EH33" s="130"/>
      <c r="EI33" s="130"/>
      <c r="EJ33" s="130"/>
      <c r="EK33" s="130"/>
      <c r="EL33" s="130"/>
      <c r="EM33" s="130"/>
      <c r="EN33" s="130"/>
      <c r="EO33" s="130"/>
      <c r="EP33" s="130"/>
      <c r="EQ33" s="130"/>
      <c r="ER33" s="130"/>
      <c r="ES33" s="130"/>
      <c r="ET33" s="130"/>
      <c r="EU33" s="130"/>
      <c r="EV33" s="130"/>
      <c r="EW33" s="130"/>
      <c r="EX33" s="130"/>
      <c r="EY33" s="130"/>
      <c r="EZ33" s="130"/>
      <c r="FA33" s="130"/>
      <c r="FB33" s="130"/>
      <c r="FC33" s="130"/>
      <c r="FD33" s="130"/>
      <c r="FE33" s="130"/>
      <c r="FF33" s="130"/>
      <c r="FG33" s="130"/>
      <c r="FH33" s="130"/>
      <c r="FI33" s="130"/>
      <c r="FJ33" s="130"/>
      <c r="FK33" s="130"/>
      <c r="FL33" s="130"/>
      <c r="FM33" s="130"/>
      <c r="FN33" s="130"/>
      <c r="FO33" s="130"/>
      <c r="FP33" s="130"/>
      <c r="FQ33" s="130"/>
      <c r="FR33" s="130"/>
      <c r="FS33" s="130"/>
      <c r="FT33" s="130"/>
      <c r="FU33" s="130"/>
      <c r="FV33" s="130"/>
      <c r="FW33" s="130"/>
      <c r="FX33" s="130"/>
      <c r="FY33" s="130"/>
      <c r="FZ33" s="130"/>
      <c r="GA33" s="130"/>
      <c r="GB33" s="130"/>
      <c r="GC33" s="130"/>
      <c r="GD33" s="130"/>
      <c r="GE33" s="130"/>
      <c r="GF33" s="130"/>
      <c r="GG33" s="130"/>
      <c r="GH33" s="130"/>
      <c r="GI33" s="130"/>
      <c r="GJ33" s="130"/>
      <c r="GK33" s="130"/>
      <c r="GL33" s="130"/>
      <c r="GM33" s="130"/>
      <c r="GN33" s="130"/>
      <c r="GO33" s="130"/>
      <c r="GP33" s="130"/>
      <c r="GQ33" s="130"/>
      <c r="GR33" s="130"/>
      <c r="GS33" s="130"/>
      <c r="GT33" s="130"/>
      <c r="GU33" s="130"/>
      <c r="GV33" s="130"/>
      <c r="GW33" s="130"/>
      <c r="GX33" s="130"/>
      <c r="GY33" s="130"/>
      <c r="GZ33" s="130"/>
      <c r="HA33" s="130"/>
      <c r="HB33" s="130"/>
      <c r="HC33" s="130"/>
      <c r="HD33" s="130"/>
      <c r="HE33" s="130"/>
      <c r="HF33" s="130"/>
      <c r="HG33" s="130"/>
      <c r="HH33" s="130"/>
      <c r="HI33" s="130"/>
      <c r="HJ33" s="130"/>
      <c r="HK33" s="130"/>
      <c r="HL33" s="130"/>
      <c r="HM33" s="130"/>
      <c r="HN33" s="130"/>
      <c r="HO33" s="130"/>
      <c r="HP33" s="130"/>
      <c r="HQ33" s="130"/>
      <c r="HR33" s="130"/>
      <c r="HS33" s="130"/>
      <c r="HT33" s="130"/>
      <c r="HU33" s="130"/>
      <c r="HV33" s="130"/>
      <c r="HW33" s="130"/>
      <c r="HX33" s="130"/>
      <c r="HY33" s="130"/>
      <c r="HZ33" s="130"/>
      <c r="IA33" s="130"/>
      <c r="IB33" s="130"/>
      <c r="IC33" s="130"/>
      <c r="ID33" s="130"/>
      <c r="IE33" s="130"/>
      <c r="IF33" s="130"/>
      <c r="IG33" s="130"/>
      <c r="IH33" s="130"/>
      <c r="II33" s="130"/>
      <c r="IJ33" s="130"/>
      <c r="IK33" s="130"/>
      <c r="IL33" s="130"/>
      <c r="IM33" s="130"/>
      <c r="IN33" s="130"/>
      <c r="IO33" s="130"/>
      <c r="IP33" s="130"/>
      <c r="IQ33" s="130"/>
      <c r="IR33" s="130"/>
      <c r="IS33" s="130"/>
      <c r="IT33" s="130"/>
      <c r="IU33" s="130"/>
      <c r="IV33" s="130"/>
    </row>
    <row r="34" spans="1:256" s="125" customFormat="1" ht="18" customHeight="1" x14ac:dyDescent="0.2">
      <c r="A34" s="153">
        <v>3</v>
      </c>
      <c r="B34" s="202" t="s">
        <v>58</v>
      </c>
      <c r="C34" s="130"/>
      <c r="D34" s="130"/>
      <c r="E34" s="130"/>
      <c r="F34" s="130"/>
      <c r="G34" s="130"/>
      <c r="H34" s="130"/>
      <c r="I34" s="130"/>
      <c r="J34" s="130"/>
      <c r="K34" s="130"/>
      <c r="L34" s="130"/>
      <c r="M34" s="130"/>
      <c r="N34" s="130"/>
      <c r="O34" s="130"/>
      <c r="P34" s="130"/>
      <c r="Q34" s="130"/>
      <c r="R34" s="130"/>
      <c r="S34" s="130"/>
      <c r="T34" s="130"/>
      <c r="U34" s="130"/>
      <c r="V34" s="130"/>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192"/>
      <c r="BF34" s="192"/>
      <c r="BG34" s="192"/>
      <c r="BH34" s="192"/>
      <c r="BI34" s="192"/>
      <c r="BJ34" s="192"/>
      <c r="BK34" s="192"/>
      <c r="BL34" s="192"/>
      <c r="BM34" s="192"/>
      <c r="BN34" s="192"/>
      <c r="BO34" s="192"/>
      <c r="BP34" s="192"/>
      <c r="BQ34" s="192"/>
      <c r="BR34" s="192"/>
      <c r="BS34" s="192"/>
      <c r="BT34" s="192"/>
      <c r="BU34" s="192"/>
      <c r="BV34" s="192"/>
      <c r="BW34" s="192"/>
      <c r="BX34" s="192"/>
      <c r="BY34" s="192"/>
      <c r="BZ34" s="192"/>
      <c r="CA34" s="192"/>
      <c r="CB34" s="192"/>
      <c r="CC34" s="192"/>
      <c r="CD34" s="192"/>
      <c r="CE34" s="192"/>
      <c r="CF34" s="192"/>
      <c r="CG34" s="192"/>
      <c r="CH34" s="192"/>
      <c r="CI34" s="192"/>
      <c r="CJ34" s="192"/>
      <c r="CK34" s="192"/>
      <c r="CL34" s="192"/>
      <c r="CM34" s="192"/>
      <c r="CN34" s="192"/>
      <c r="CO34" s="192"/>
      <c r="CP34" s="192"/>
      <c r="CQ34" s="192"/>
      <c r="CR34" s="192"/>
      <c r="CS34" s="192"/>
      <c r="CT34" s="192"/>
      <c r="CU34" s="192"/>
      <c r="CV34" s="192"/>
      <c r="CW34" s="192"/>
      <c r="CX34" s="192"/>
      <c r="CY34" s="192"/>
      <c r="CZ34" s="192"/>
      <c r="DA34" s="192"/>
      <c r="DB34" s="192"/>
      <c r="DC34" s="192"/>
      <c r="DD34" s="192"/>
      <c r="DE34" s="192"/>
      <c r="DF34" s="192"/>
      <c r="DG34" s="192"/>
      <c r="DH34" s="192"/>
      <c r="DI34" s="192"/>
      <c r="DJ34" s="192"/>
      <c r="DK34" s="192"/>
      <c r="DL34" s="192"/>
      <c r="DM34" s="192"/>
      <c r="DN34" s="192"/>
      <c r="DO34" s="192"/>
      <c r="DP34" s="192"/>
      <c r="DQ34" s="192"/>
      <c r="DR34" s="192"/>
      <c r="DS34" s="192"/>
      <c r="DT34" s="192"/>
      <c r="DU34" s="192"/>
      <c r="DV34" s="192"/>
      <c r="DW34" s="192"/>
      <c r="DX34" s="192"/>
      <c r="DY34" s="192"/>
      <c r="DZ34" s="192"/>
      <c r="EA34" s="192"/>
      <c r="EB34" s="192"/>
      <c r="EC34" s="192"/>
      <c r="ED34" s="192"/>
      <c r="EE34" s="192"/>
      <c r="EF34" s="192"/>
      <c r="EG34" s="192"/>
      <c r="EH34" s="192"/>
      <c r="EI34" s="192"/>
      <c r="EJ34" s="192"/>
      <c r="EK34" s="192"/>
      <c r="EL34" s="192"/>
      <c r="EM34" s="192"/>
      <c r="EN34" s="192"/>
      <c r="EO34" s="192"/>
      <c r="EP34" s="192"/>
      <c r="EQ34" s="192"/>
      <c r="ER34" s="192"/>
      <c r="ES34" s="192"/>
      <c r="ET34" s="192"/>
      <c r="EU34" s="192"/>
      <c r="EV34" s="192"/>
      <c r="EW34" s="192"/>
      <c r="EX34" s="192"/>
      <c r="EY34" s="192"/>
      <c r="EZ34" s="192"/>
      <c r="FA34" s="192"/>
      <c r="FB34" s="192"/>
      <c r="FC34" s="192"/>
      <c r="FD34" s="192"/>
      <c r="FE34" s="192"/>
      <c r="FF34" s="192"/>
      <c r="FG34" s="192"/>
      <c r="FH34" s="192"/>
      <c r="FI34" s="192"/>
      <c r="FJ34" s="192"/>
      <c r="FK34" s="192"/>
      <c r="FL34" s="192"/>
      <c r="FM34" s="192"/>
      <c r="FN34" s="192"/>
      <c r="FO34" s="192"/>
      <c r="FP34" s="192"/>
      <c r="FQ34" s="192"/>
      <c r="FR34" s="192"/>
      <c r="FS34" s="192"/>
      <c r="FT34" s="192"/>
      <c r="FU34" s="192"/>
      <c r="FV34" s="192"/>
      <c r="FW34" s="192"/>
      <c r="FX34" s="192"/>
      <c r="FY34" s="192"/>
      <c r="FZ34" s="192"/>
      <c r="GA34" s="192"/>
      <c r="GB34" s="192"/>
      <c r="GC34" s="192"/>
      <c r="GD34" s="192"/>
      <c r="GE34" s="192"/>
      <c r="GF34" s="192"/>
      <c r="GG34" s="192"/>
      <c r="GH34" s="192"/>
      <c r="GI34" s="192"/>
      <c r="GJ34" s="192"/>
      <c r="GK34" s="192"/>
      <c r="GL34" s="192"/>
      <c r="GM34" s="192"/>
      <c r="GN34" s="192"/>
      <c r="GO34" s="192"/>
      <c r="GP34" s="192"/>
      <c r="GQ34" s="192"/>
      <c r="GR34" s="192"/>
      <c r="GS34" s="192"/>
      <c r="GT34" s="192"/>
      <c r="GU34" s="192"/>
      <c r="GV34" s="192"/>
      <c r="GW34" s="192"/>
      <c r="GX34" s="192"/>
      <c r="GY34" s="192"/>
      <c r="GZ34" s="192"/>
      <c r="HA34" s="192"/>
      <c r="HB34" s="192"/>
      <c r="HC34" s="192"/>
      <c r="HD34" s="192"/>
      <c r="HE34" s="192"/>
      <c r="HF34" s="192"/>
      <c r="HG34" s="192"/>
      <c r="HH34" s="192"/>
      <c r="HI34" s="192"/>
      <c r="HJ34" s="192"/>
      <c r="HK34" s="192"/>
      <c r="HL34" s="192"/>
      <c r="HM34" s="192"/>
      <c r="HN34" s="192"/>
      <c r="HO34" s="192"/>
      <c r="HP34" s="192"/>
      <c r="HQ34" s="192"/>
      <c r="HR34" s="192"/>
      <c r="HS34" s="192"/>
      <c r="HT34" s="192"/>
      <c r="HU34" s="192"/>
      <c r="HV34" s="192"/>
      <c r="HW34" s="192"/>
      <c r="HX34" s="192"/>
      <c r="HY34" s="192"/>
      <c r="HZ34" s="192"/>
      <c r="IA34" s="192"/>
      <c r="IB34" s="192"/>
      <c r="IC34" s="192"/>
      <c r="ID34" s="192"/>
      <c r="IE34" s="192"/>
      <c r="IF34" s="192"/>
      <c r="IG34" s="192"/>
      <c r="IH34" s="192"/>
      <c r="II34" s="192"/>
      <c r="IJ34" s="192"/>
      <c r="IK34" s="192"/>
      <c r="IL34" s="192"/>
      <c r="IM34" s="192"/>
      <c r="IN34" s="192"/>
      <c r="IO34" s="192"/>
      <c r="IP34" s="192"/>
      <c r="IQ34" s="192"/>
      <c r="IR34" s="192"/>
      <c r="IS34" s="192"/>
      <c r="IT34" s="192"/>
      <c r="IU34" s="192"/>
      <c r="IV34" s="192"/>
    </row>
    <row r="35" spans="1:256" s="125" customFormat="1" ht="18.75" customHeight="1" x14ac:dyDescent="0.2">
      <c r="A35" s="153">
        <v>4</v>
      </c>
      <c r="B35" s="202" t="s">
        <v>59</v>
      </c>
      <c r="C35" s="130"/>
      <c r="D35" s="130"/>
      <c r="E35" s="130"/>
      <c r="F35" s="130"/>
      <c r="G35" s="130"/>
      <c r="H35" s="130"/>
      <c r="I35" s="130"/>
      <c r="J35" s="130"/>
      <c r="K35" s="130"/>
      <c r="L35" s="130"/>
      <c r="M35" s="130"/>
      <c r="N35" s="130"/>
      <c r="O35" s="130"/>
      <c r="P35" s="130"/>
      <c r="Q35" s="130"/>
      <c r="R35" s="130"/>
      <c r="S35" s="130"/>
      <c r="T35" s="130"/>
      <c r="U35" s="130"/>
      <c r="V35" s="130"/>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2"/>
      <c r="BQ35" s="192"/>
      <c r="BR35" s="192"/>
      <c r="BS35" s="192"/>
      <c r="BT35" s="192"/>
      <c r="BU35" s="192"/>
      <c r="BV35" s="192"/>
      <c r="BW35" s="192"/>
      <c r="BX35" s="192"/>
      <c r="BY35" s="192"/>
      <c r="BZ35" s="192"/>
      <c r="CA35" s="192"/>
      <c r="CB35" s="192"/>
      <c r="CC35" s="192"/>
      <c r="CD35" s="192"/>
      <c r="CE35" s="192"/>
      <c r="CF35" s="192"/>
      <c r="CG35" s="192"/>
      <c r="CH35" s="192"/>
      <c r="CI35" s="192"/>
      <c r="CJ35" s="192"/>
      <c r="CK35" s="192"/>
      <c r="CL35" s="192"/>
      <c r="CM35" s="192"/>
      <c r="CN35" s="192"/>
      <c r="CO35" s="192"/>
      <c r="CP35" s="192"/>
      <c r="CQ35" s="192"/>
      <c r="CR35" s="192"/>
      <c r="CS35" s="192"/>
      <c r="CT35" s="192"/>
      <c r="CU35" s="192"/>
      <c r="CV35" s="192"/>
      <c r="CW35" s="192"/>
      <c r="CX35" s="192"/>
      <c r="CY35" s="192"/>
      <c r="CZ35" s="192"/>
      <c r="DA35" s="192"/>
      <c r="DB35" s="192"/>
      <c r="DC35" s="192"/>
      <c r="DD35" s="192"/>
      <c r="DE35" s="192"/>
      <c r="DF35" s="192"/>
      <c r="DG35" s="192"/>
      <c r="DH35" s="192"/>
      <c r="DI35" s="192"/>
      <c r="DJ35" s="192"/>
      <c r="DK35" s="192"/>
      <c r="DL35" s="192"/>
      <c r="DM35" s="192"/>
      <c r="DN35" s="192"/>
      <c r="DO35" s="192"/>
      <c r="DP35" s="192"/>
      <c r="DQ35" s="192"/>
      <c r="DR35" s="192"/>
      <c r="DS35" s="192"/>
      <c r="DT35" s="192"/>
      <c r="DU35" s="192"/>
      <c r="DV35" s="192"/>
      <c r="DW35" s="192"/>
      <c r="DX35" s="192"/>
      <c r="DY35" s="192"/>
      <c r="DZ35" s="192"/>
      <c r="EA35" s="192"/>
      <c r="EB35" s="192"/>
      <c r="EC35" s="192"/>
      <c r="ED35" s="192"/>
      <c r="EE35" s="192"/>
      <c r="EF35" s="192"/>
      <c r="EG35" s="192"/>
      <c r="EH35" s="192"/>
      <c r="EI35" s="192"/>
      <c r="EJ35" s="192"/>
      <c r="EK35" s="192"/>
      <c r="EL35" s="192"/>
      <c r="EM35" s="192"/>
      <c r="EN35" s="192"/>
      <c r="EO35" s="192"/>
      <c r="EP35" s="192"/>
      <c r="EQ35" s="192"/>
      <c r="ER35" s="192"/>
      <c r="ES35" s="192"/>
      <c r="ET35" s="192"/>
      <c r="EU35" s="192"/>
      <c r="EV35" s="192"/>
      <c r="EW35" s="192"/>
      <c r="EX35" s="192"/>
      <c r="EY35" s="192"/>
      <c r="EZ35" s="192"/>
      <c r="FA35" s="192"/>
      <c r="FB35" s="192"/>
      <c r="FC35" s="192"/>
      <c r="FD35" s="192"/>
      <c r="FE35" s="192"/>
      <c r="FF35" s="192"/>
      <c r="FG35" s="192"/>
      <c r="FH35" s="192"/>
      <c r="FI35" s="192"/>
      <c r="FJ35" s="192"/>
      <c r="FK35" s="192"/>
      <c r="FL35" s="192"/>
      <c r="FM35" s="192"/>
      <c r="FN35" s="192"/>
      <c r="FO35" s="192"/>
      <c r="FP35" s="192"/>
      <c r="FQ35" s="192"/>
      <c r="FR35" s="192"/>
      <c r="FS35" s="192"/>
      <c r="FT35" s="192"/>
      <c r="FU35" s="192"/>
      <c r="FV35" s="192"/>
      <c r="FW35" s="192"/>
      <c r="FX35" s="192"/>
      <c r="FY35" s="192"/>
      <c r="FZ35" s="192"/>
      <c r="GA35" s="192"/>
      <c r="GB35" s="192"/>
      <c r="GC35" s="192"/>
      <c r="GD35" s="192"/>
      <c r="GE35" s="192"/>
      <c r="GF35" s="192"/>
      <c r="GG35" s="192"/>
      <c r="GH35" s="192"/>
      <c r="GI35" s="192"/>
      <c r="GJ35" s="192"/>
      <c r="GK35" s="192"/>
      <c r="GL35" s="192"/>
      <c r="GM35" s="192"/>
      <c r="GN35" s="192"/>
      <c r="GO35" s="192"/>
      <c r="GP35" s="192"/>
      <c r="GQ35" s="192"/>
      <c r="GR35" s="192"/>
      <c r="GS35" s="192"/>
      <c r="GT35" s="192"/>
      <c r="GU35" s="192"/>
      <c r="GV35" s="192"/>
      <c r="GW35" s="192"/>
      <c r="GX35" s="192"/>
      <c r="GY35" s="192"/>
      <c r="GZ35" s="192"/>
      <c r="HA35" s="192"/>
      <c r="HB35" s="192"/>
      <c r="HC35" s="192"/>
      <c r="HD35" s="192"/>
      <c r="HE35" s="192"/>
      <c r="HF35" s="192"/>
      <c r="HG35" s="192"/>
      <c r="HH35" s="192"/>
      <c r="HI35" s="192"/>
      <c r="HJ35" s="192"/>
      <c r="HK35" s="192"/>
      <c r="HL35" s="192"/>
      <c r="HM35" s="192"/>
      <c r="HN35" s="192"/>
      <c r="HO35" s="192"/>
      <c r="HP35" s="192"/>
      <c r="HQ35" s="192"/>
      <c r="HR35" s="192"/>
      <c r="HS35" s="192"/>
      <c r="HT35" s="192"/>
      <c r="HU35" s="192"/>
      <c r="HV35" s="192"/>
      <c r="HW35" s="192"/>
      <c r="HX35" s="192"/>
      <c r="HY35" s="192"/>
      <c r="HZ35" s="192"/>
      <c r="IA35" s="192"/>
      <c r="IB35" s="192"/>
      <c r="IC35" s="192"/>
      <c r="ID35" s="192"/>
      <c r="IE35" s="192"/>
      <c r="IF35" s="192"/>
      <c r="IG35" s="192"/>
      <c r="IH35" s="192"/>
      <c r="II35" s="192"/>
      <c r="IJ35" s="192"/>
      <c r="IK35" s="192"/>
      <c r="IL35" s="192"/>
      <c r="IM35" s="192"/>
      <c r="IN35" s="192"/>
      <c r="IO35" s="192"/>
      <c r="IP35" s="192"/>
      <c r="IQ35" s="192"/>
      <c r="IR35" s="192"/>
      <c r="IS35" s="192"/>
      <c r="IT35" s="192"/>
      <c r="IU35" s="192"/>
      <c r="IV35" s="192"/>
    </row>
    <row r="36" spans="1:256" s="125" customFormat="1" ht="27.75" customHeight="1" x14ac:dyDescent="0.2">
      <c r="A36" s="153">
        <v>5</v>
      </c>
      <c r="B36" s="202" t="s">
        <v>60</v>
      </c>
      <c r="C36" s="130"/>
      <c r="D36" s="130"/>
      <c r="E36" s="130"/>
      <c r="F36" s="130"/>
      <c r="G36" s="130"/>
      <c r="H36" s="130"/>
      <c r="I36" s="130"/>
      <c r="J36" s="130"/>
      <c r="K36" s="130"/>
      <c r="L36" s="130"/>
      <c r="M36" s="130"/>
      <c r="N36" s="130"/>
      <c r="O36" s="130"/>
      <c r="P36" s="130"/>
      <c r="Q36" s="130"/>
      <c r="R36" s="130"/>
      <c r="S36" s="130"/>
      <c r="T36" s="130"/>
      <c r="U36" s="130"/>
      <c r="V36" s="130"/>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131"/>
      <c r="CQ36" s="131"/>
      <c r="CR36" s="131"/>
      <c r="CS36" s="131"/>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131"/>
      <c r="GE36" s="131"/>
      <c r="GF36" s="131"/>
      <c r="GG36" s="131"/>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row>
    <row r="37" spans="1:256" s="125" customFormat="1" ht="18" customHeight="1" x14ac:dyDescent="0.2">
      <c r="A37" s="153">
        <v>6</v>
      </c>
      <c r="B37" s="202" t="s">
        <v>61</v>
      </c>
      <c r="C37" s="130"/>
      <c r="D37" s="130"/>
      <c r="E37" s="130"/>
      <c r="F37" s="130"/>
      <c r="G37" s="130"/>
      <c r="H37" s="130"/>
      <c r="I37" s="130"/>
      <c r="J37" s="130"/>
      <c r="K37" s="130"/>
      <c r="L37" s="130"/>
      <c r="M37" s="130"/>
      <c r="N37" s="130"/>
      <c r="O37" s="130"/>
      <c r="P37" s="130"/>
      <c r="Q37" s="130"/>
      <c r="R37" s="130"/>
      <c r="S37" s="130"/>
      <c r="T37" s="130"/>
      <c r="U37" s="130"/>
      <c r="V37" s="130"/>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131"/>
      <c r="CQ37" s="131"/>
      <c r="CR37" s="131"/>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131"/>
      <c r="GE37" s="131"/>
      <c r="GF37" s="131"/>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row>
    <row r="38" spans="1:256" s="125" customFormat="1" ht="25.5" customHeight="1" x14ac:dyDescent="0.2">
      <c r="A38" s="153">
        <v>7</v>
      </c>
      <c r="B38" s="202" t="s">
        <v>62</v>
      </c>
      <c r="C38" s="130"/>
      <c r="D38" s="130"/>
      <c r="E38" s="130"/>
      <c r="F38" s="130"/>
      <c r="G38" s="130"/>
      <c r="H38" s="130"/>
      <c r="I38" s="130"/>
      <c r="J38" s="130"/>
      <c r="K38" s="130"/>
      <c r="L38" s="130"/>
      <c r="M38" s="130"/>
      <c r="N38" s="130"/>
      <c r="O38" s="130"/>
      <c r="P38" s="130"/>
      <c r="Q38" s="130"/>
      <c r="R38" s="130"/>
      <c r="S38" s="130"/>
      <c r="T38" s="130"/>
      <c r="U38" s="130"/>
      <c r="V38" s="130"/>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192"/>
      <c r="BF38" s="192"/>
      <c r="BG38" s="192"/>
      <c r="BH38" s="192"/>
      <c r="BI38" s="192"/>
      <c r="BJ38" s="192"/>
      <c r="BK38" s="192"/>
      <c r="BL38" s="192"/>
      <c r="BM38" s="192"/>
      <c r="BN38" s="192"/>
      <c r="BO38" s="192"/>
      <c r="BP38" s="192"/>
      <c r="BQ38" s="192"/>
      <c r="BR38" s="192"/>
      <c r="BS38" s="192"/>
      <c r="BT38" s="192"/>
      <c r="BU38" s="192"/>
      <c r="BV38" s="192"/>
      <c r="BW38" s="192"/>
      <c r="BX38" s="192"/>
      <c r="BY38" s="192"/>
      <c r="BZ38" s="192"/>
      <c r="CA38" s="192"/>
      <c r="CB38" s="192"/>
      <c r="CC38" s="192"/>
      <c r="CD38" s="192"/>
      <c r="CE38" s="192"/>
      <c r="CF38" s="192"/>
      <c r="CG38" s="192"/>
      <c r="CH38" s="192"/>
      <c r="CI38" s="192"/>
      <c r="CJ38" s="192"/>
      <c r="CK38" s="192"/>
      <c r="CL38" s="192"/>
      <c r="CM38" s="192"/>
      <c r="CN38" s="192"/>
      <c r="CO38" s="192"/>
      <c r="CP38" s="192"/>
      <c r="CQ38" s="192"/>
      <c r="CR38" s="192"/>
      <c r="CS38" s="192"/>
      <c r="CT38" s="192"/>
      <c r="CU38" s="192"/>
      <c r="CV38" s="192"/>
      <c r="CW38" s="192"/>
      <c r="CX38" s="192"/>
      <c r="CY38" s="192"/>
      <c r="CZ38" s="192"/>
      <c r="DA38" s="192"/>
      <c r="DB38" s="192"/>
      <c r="DC38" s="192"/>
      <c r="DD38" s="192"/>
      <c r="DE38" s="192"/>
      <c r="DF38" s="192"/>
      <c r="DG38" s="192"/>
      <c r="DH38" s="192"/>
      <c r="DI38" s="192"/>
      <c r="DJ38" s="192"/>
      <c r="DK38" s="192"/>
      <c r="DL38" s="192"/>
      <c r="DM38" s="192"/>
      <c r="DN38" s="192"/>
      <c r="DO38" s="192"/>
      <c r="DP38" s="192"/>
      <c r="DQ38" s="192"/>
      <c r="DR38" s="192"/>
      <c r="DS38" s="192"/>
      <c r="DT38" s="192"/>
      <c r="DU38" s="192"/>
      <c r="DV38" s="192"/>
      <c r="DW38" s="192"/>
      <c r="DX38" s="192"/>
      <c r="DY38" s="192"/>
      <c r="DZ38" s="192"/>
      <c r="EA38" s="192"/>
      <c r="EB38" s="192"/>
      <c r="EC38" s="192"/>
      <c r="ED38" s="192"/>
      <c r="EE38" s="192"/>
      <c r="EF38" s="192"/>
      <c r="EG38" s="192"/>
      <c r="EH38" s="192"/>
      <c r="EI38" s="192"/>
      <c r="EJ38" s="192"/>
      <c r="EK38" s="192"/>
      <c r="EL38" s="192"/>
      <c r="EM38" s="192"/>
      <c r="EN38" s="192"/>
      <c r="EO38" s="192"/>
      <c r="EP38" s="192"/>
      <c r="EQ38" s="192"/>
      <c r="ER38" s="192"/>
      <c r="ES38" s="192"/>
      <c r="ET38" s="192"/>
      <c r="EU38" s="192"/>
      <c r="EV38" s="192"/>
      <c r="EW38" s="192"/>
      <c r="EX38" s="192"/>
      <c r="EY38" s="192"/>
      <c r="EZ38" s="192"/>
      <c r="FA38" s="192"/>
      <c r="FB38" s="192"/>
      <c r="FC38" s="192"/>
      <c r="FD38" s="192"/>
      <c r="FE38" s="192"/>
      <c r="FF38" s="192"/>
      <c r="FG38" s="192"/>
      <c r="FH38" s="192"/>
      <c r="FI38" s="192"/>
      <c r="FJ38" s="192"/>
      <c r="FK38" s="192"/>
      <c r="FL38" s="192"/>
      <c r="FM38" s="192"/>
      <c r="FN38" s="192"/>
      <c r="FO38" s="192"/>
      <c r="FP38" s="192"/>
      <c r="FQ38" s="192"/>
      <c r="FR38" s="192"/>
      <c r="FS38" s="192"/>
      <c r="FT38" s="192"/>
      <c r="FU38" s="192"/>
      <c r="FV38" s="192"/>
      <c r="FW38" s="192"/>
      <c r="FX38" s="192"/>
      <c r="FY38" s="192"/>
      <c r="FZ38" s="192"/>
      <c r="GA38" s="192"/>
      <c r="GB38" s="192"/>
      <c r="GC38" s="192"/>
      <c r="GD38" s="192"/>
      <c r="GE38" s="192"/>
      <c r="GF38" s="192"/>
      <c r="GG38" s="192"/>
      <c r="GH38" s="192"/>
      <c r="GI38" s="192"/>
      <c r="GJ38" s="192"/>
      <c r="GK38" s="192"/>
      <c r="GL38" s="192"/>
      <c r="GM38" s="192"/>
      <c r="GN38" s="192"/>
      <c r="GO38" s="192"/>
      <c r="GP38" s="192"/>
      <c r="GQ38" s="192"/>
      <c r="GR38" s="192"/>
      <c r="GS38" s="192"/>
      <c r="GT38" s="192"/>
      <c r="GU38" s="192"/>
      <c r="GV38" s="192"/>
      <c r="GW38" s="192"/>
      <c r="GX38" s="192"/>
      <c r="GY38" s="192"/>
      <c r="GZ38" s="192"/>
      <c r="HA38" s="192"/>
      <c r="HB38" s="192"/>
      <c r="HC38" s="192"/>
      <c r="HD38" s="192"/>
      <c r="HE38" s="192"/>
      <c r="HF38" s="192"/>
      <c r="HG38" s="192"/>
      <c r="HH38" s="192"/>
      <c r="HI38" s="192"/>
      <c r="HJ38" s="192"/>
      <c r="HK38" s="192"/>
      <c r="HL38" s="192"/>
      <c r="HM38" s="192"/>
      <c r="HN38" s="192"/>
      <c r="HO38" s="192"/>
      <c r="HP38" s="192"/>
      <c r="HQ38" s="192"/>
      <c r="HR38" s="192"/>
      <c r="HS38" s="192"/>
      <c r="HT38" s="192"/>
      <c r="HU38" s="192"/>
      <c r="HV38" s="192"/>
      <c r="HW38" s="192"/>
      <c r="HX38" s="192"/>
      <c r="HY38" s="192"/>
      <c r="HZ38" s="192"/>
      <c r="IA38" s="192"/>
      <c r="IB38" s="192"/>
      <c r="IC38" s="192"/>
      <c r="ID38" s="192"/>
      <c r="IE38" s="192"/>
      <c r="IF38" s="192"/>
      <c r="IG38" s="192"/>
      <c r="IH38" s="192"/>
      <c r="II38" s="192"/>
      <c r="IJ38" s="192"/>
      <c r="IK38" s="192"/>
      <c r="IL38" s="192"/>
      <c r="IM38" s="192"/>
      <c r="IN38" s="192"/>
      <c r="IO38" s="192"/>
      <c r="IP38" s="192"/>
      <c r="IQ38" s="192"/>
      <c r="IR38" s="192"/>
      <c r="IS38" s="192"/>
      <c r="IT38" s="192"/>
      <c r="IU38" s="192"/>
      <c r="IV38" s="192"/>
    </row>
  </sheetData>
  <mergeCells count="15">
    <mergeCell ref="B2:L2"/>
    <mergeCell ref="C3:L3"/>
    <mergeCell ref="C4:L4"/>
    <mergeCell ref="C5:L5"/>
    <mergeCell ref="F7:H7"/>
    <mergeCell ref="C6:L6"/>
    <mergeCell ref="F8:H8"/>
    <mergeCell ref="C9:E9"/>
    <mergeCell ref="F9:H9"/>
    <mergeCell ref="I9:L9"/>
    <mergeCell ref="B31:IV31"/>
    <mergeCell ref="C11:E11"/>
    <mergeCell ref="C10:E10"/>
    <mergeCell ref="F10:H10"/>
    <mergeCell ref="I10:L10"/>
  </mergeCells>
  <phoneticPr fontId="0" type="noConversion"/>
  <dataValidations count="1">
    <dataValidation type="list" allowBlank="1" showInputMessage="1" showErrorMessage="1" sqref="C18:IV30 C32:IV38">
      <formula1>"Yes, No, N/A"</formula1>
    </dataValidation>
  </dataValidations>
  <pageMargins left="0.23622047244094491" right="0.23622047244094491" top="0.74803149606299213" bottom="0.74803149606299213" header="0.31496062992125984" footer="0.31496062992125984"/>
  <pageSetup paperSize="9" scale="85" orientation="portrait" r:id="rId1"/>
  <headerFooter alignWithMargins="0">
    <oddHeader>&amp;C
Audit Tool</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 List'!$B$5:$B$8</xm:f>
          </x14:formula1>
          <xm:sqref>C15:IV15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7"/>
  <sheetViews>
    <sheetView topLeftCell="A51" zoomScaleNormal="100" workbookViewId="0">
      <selection activeCell="H57" sqref="H57"/>
    </sheetView>
  </sheetViews>
  <sheetFormatPr defaultRowHeight="12.75" x14ac:dyDescent="0.2"/>
  <cols>
    <col min="1" max="1" width="3.7109375" style="8" customWidth="1"/>
    <col min="2" max="2" width="50.28515625" style="34" customWidth="1"/>
    <col min="3" max="6" width="12.7109375" style="2" customWidth="1"/>
    <col min="7" max="16384" width="9.140625" style="2"/>
  </cols>
  <sheetData>
    <row r="1" spans="1:14" ht="57.75" customHeight="1" x14ac:dyDescent="0.2"/>
    <row r="2" spans="1:14" ht="15.75" x14ac:dyDescent="0.25">
      <c r="A2" s="157"/>
      <c r="B2" s="276" t="str">
        <f ca="1">OFFSET(ExcelTool!B2,0,0,1,1)</f>
        <v xml:space="preserve">INEWS Escalation &amp; Response Protocol Audit </v>
      </c>
      <c r="C2" s="276"/>
      <c r="D2" s="276"/>
      <c r="E2" s="276"/>
      <c r="F2" s="277"/>
    </row>
    <row r="3" spans="1:14" x14ac:dyDescent="0.2">
      <c r="A3" s="157"/>
      <c r="B3" s="26" t="str">
        <f>ExcelTool!B3</f>
        <v>Hospital</v>
      </c>
      <c r="C3" s="278">
        <f>ExcelTool!C3</f>
        <v>0</v>
      </c>
      <c r="D3" s="278"/>
      <c r="E3" s="278"/>
      <c r="F3" s="278"/>
      <c r="G3" s="3"/>
      <c r="H3" s="4"/>
      <c r="J3" s="5"/>
      <c r="K3" s="5"/>
      <c r="L3" s="5"/>
      <c r="M3" s="6"/>
      <c r="N3" s="6"/>
    </row>
    <row r="4" spans="1:14" x14ac:dyDescent="0.2">
      <c r="A4" s="157"/>
      <c r="B4" s="26" t="str">
        <f>ExcelTool!B4</f>
        <v>Ward/ Area</v>
      </c>
      <c r="C4" s="278">
        <f>ExcelTool!C4</f>
        <v>0</v>
      </c>
      <c r="D4" s="278"/>
      <c r="E4" s="278"/>
      <c r="F4" s="278"/>
      <c r="G4" s="7"/>
      <c r="H4" s="4"/>
      <c r="J4" s="5"/>
      <c r="K4" s="5"/>
      <c r="L4" s="5"/>
      <c r="M4" s="6"/>
      <c r="N4" s="6"/>
    </row>
    <row r="5" spans="1:14" x14ac:dyDescent="0.2">
      <c r="A5" s="157"/>
      <c r="B5" s="26" t="str">
        <f>ExcelTool!B5</f>
        <v>Auditor(s)</v>
      </c>
      <c r="C5" s="278">
        <f>ExcelTool!C5</f>
        <v>0</v>
      </c>
      <c r="D5" s="278"/>
      <c r="E5" s="278"/>
      <c r="F5" s="278"/>
      <c r="G5" s="5"/>
      <c r="H5" s="5"/>
      <c r="J5" s="5"/>
      <c r="K5" s="5"/>
      <c r="L5" s="5"/>
      <c r="M5" s="6"/>
      <c r="N5" s="6"/>
    </row>
    <row r="6" spans="1:14" x14ac:dyDescent="0.2">
      <c r="A6" s="157"/>
      <c r="B6" s="26" t="str">
        <f>ExcelTool!B6</f>
        <v>Audit Year</v>
      </c>
      <c r="C6" s="280">
        <f>ExcelTool!C6</f>
        <v>0</v>
      </c>
      <c r="D6" s="281"/>
      <c r="E6" s="281"/>
      <c r="F6" s="282"/>
      <c r="G6" s="5"/>
      <c r="H6" s="5"/>
      <c r="J6" s="5"/>
      <c r="K6" s="5"/>
      <c r="L6" s="5"/>
      <c r="M6" s="6"/>
      <c r="N6" s="6"/>
    </row>
    <row r="7" spans="1:14" x14ac:dyDescent="0.2">
      <c r="A7" s="157"/>
      <c r="B7" s="26" t="str">
        <f>ExcelTool!B7</f>
        <v>No. in Audit</v>
      </c>
      <c r="C7" s="10">
        <f>ExcelTool!D7</f>
        <v>0</v>
      </c>
      <c r="D7" s="279" t="str">
        <f>ExcelTool!F7</f>
        <v>No. of Questions</v>
      </c>
      <c r="E7" s="279"/>
      <c r="F7" s="11">
        <f>ExcelTool!J7</f>
        <v>20</v>
      </c>
      <c r="G7" s="5"/>
      <c r="H7" s="5"/>
      <c r="J7" s="5"/>
      <c r="K7" s="5"/>
      <c r="L7" s="5"/>
      <c r="M7" s="6"/>
      <c r="N7" s="6"/>
    </row>
    <row r="8" spans="1:14" hidden="1" x14ac:dyDescent="0.2">
      <c r="A8" s="157"/>
      <c r="B8" s="27"/>
      <c r="C8" s="19"/>
      <c r="D8" s="20"/>
      <c r="E8" s="20"/>
      <c r="F8" s="21"/>
      <c r="G8" s="5"/>
      <c r="H8" s="5"/>
      <c r="J8" s="5"/>
      <c r="K8" s="5"/>
      <c r="L8" s="5"/>
      <c r="M8" s="6"/>
      <c r="N8" s="6"/>
    </row>
    <row r="9" spans="1:14" hidden="1" x14ac:dyDescent="0.2">
      <c r="A9" s="157"/>
      <c r="B9" s="27"/>
      <c r="C9" s="19"/>
      <c r="D9" s="20"/>
      <c r="E9" s="20"/>
      <c r="F9" s="21"/>
      <c r="G9" s="5"/>
      <c r="H9" s="5"/>
      <c r="J9" s="5"/>
      <c r="K9" s="5"/>
      <c r="L9" s="5"/>
      <c r="M9" s="6"/>
      <c r="N9" s="6"/>
    </row>
    <row r="10" spans="1:14" hidden="1" x14ac:dyDescent="0.2">
      <c r="A10" s="157"/>
      <c r="B10" s="27"/>
      <c r="C10" s="19"/>
      <c r="D10" s="20"/>
      <c r="E10" s="20"/>
      <c r="F10" s="21"/>
      <c r="G10" s="5"/>
      <c r="H10" s="5"/>
      <c r="J10" s="5"/>
      <c r="K10" s="5"/>
      <c r="L10" s="5"/>
      <c r="M10" s="6"/>
      <c r="N10" s="6"/>
    </row>
    <row r="11" spans="1:14" hidden="1" x14ac:dyDescent="0.2">
      <c r="A11" s="157"/>
      <c r="B11" s="27"/>
      <c r="C11" s="19"/>
      <c r="D11" s="20"/>
      <c r="E11" s="20"/>
      <c r="F11" s="21"/>
      <c r="G11" s="5"/>
      <c r="H11" s="5"/>
      <c r="J11" s="5"/>
      <c r="K11" s="5"/>
      <c r="L11" s="5"/>
      <c r="M11" s="6"/>
      <c r="N11" s="6"/>
    </row>
    <row r="12" spans="1:14" hidden="1" x14ac:dyDescent="0.2">
      <c r="A12" s="157"/>
      <c r="B12" s="27"/>
      <c r="C12" s="19"/>
      <c r="D12" s="20"/>
      <c r="E12" s="20"/>
      <c r="F12" s="21"/>
      <c r="G12" s="5"/>
      <c r="H12" s="5"/>
      <c r="J12" s="5"/>
      <c r="K12" s="5"/>
      <c r="L12" s="5"/>
      <c r="M12" s="6"/>
      <c r="N12" s="6"/>
    </row>
    <row r="13" spans="1:14" hidden="1" x14ac:dyDescent="0.2">
      <c r="A13" s="157"/>
      <c r="B13" s="27"/>
      <c r="C13" s="19"/>
      <c r="D13" s="20"/>
      <c r="E13" s="20"/>
      <c r="F13" s="21"/>
      <c r="G13" s="5"/>
      <c r="H13" s="5"/>
      <c r="J13" s="5"/>
      <c r="K13" s="5"/>
      <c r="L13" s="5"/>
      <c r="M13" s="6"/>
      <c r="N13" s="6"/>
    </row>
    <row r="14" spans="1:14" hidden="1" x14ac:dyDescent="0.2">
      <c r="A14" s="157"/>
      <c r="B14" s="27"/>
      <c r="C14" s="19"/>
      <c r="D14" s="20"/>
      <c r="E14" s="20"/>
      <c r="F14" s="21"/>
      <c r="G14" s="5"/>
      <c r="H14" s="5"/>
      <c r="J14" s="5"/>
      <c r="K14" s="5"/>
      <c r="L14" s="5"/>
      <c r="M14" s="6"/>
      <c r="N14" s="6"/>
    </row>
    <row r="15" spans="1:14" x14ac:dyDescent="0.2">
      <c r="A15" s="157"/>
      <c r="B15" s="27"/>
      <c r="C15" s="12"/>
      <c r="D15" s="13"/>
      <c r="E15" s="14"/>
      <c r="F15" s="14"/>
      <c r="G15" s="5"/>
      <c r="H15" s="5"/>
      <c r="J15" s="5"/>
      <c r="K15" s="5"/>
      <c r="L15" s="5"/>
      <c r="M15" s="6"/>
      <c r="N15" s="6"/>
    </row>
    <row r="16" spans="1:14" ht="12.75" customHeight="1" x14ac:dyDescent="0.2">
      <c r="A16" s="157"/>
      <c r="B16" s="28" t="s">
        <v>10</v>
      </c>
      <c r="C16" s="111" t="s">
        <v>2</v>
      </c>
      <c r="D16" s="111" t="s">
        <v>5</v>
      </c>
      <c r="E16" s="111" t="s">
        <v>6</v>
      </c>
      <c r="F16" s="16" t="s">
        <v>3</v>
      </c>
    </row>
    <row r="17" spans="1:6" ht="12.75" customHeight="1" x14ac:dyDescent="0.2">
      <c r="A17" s="157"/>
      <c r="B17" s="273" t="str">
        <f>ExcelTool!B17</f>
        <v>Section 1:  INEWS Escalation &amp; Response Protocol</v>
      </c>
      <c r="C17" s="274"/>
      <c r="D17" s="274"/>
      <c r="E17" s="274"/>
      <c r="F17" s="275"/>
    </row>
    <row r="18" spans="1:6" ht="38.25" x14ac:dyDescent="0.2">
      <c r="A18" s="158">
        <f>ExcelTool!A18</f>
        <v>1</v>
      </c>
      <c r="B18" s="30" t="str">
        <f>ExcelTool!B18</f>
        <v>For the last recorded INEWS score was the Escalation &amp; Response Protocol adhered to in relation to frequency of observations monitoring?</v>
      </c>
      <c r="C18" s="112">
        <f>COUNTIF(ExcelTool!18:18,$C$16)</f>
        <v>0</v>
      </c>
      <c r="D18" s="112">
        <f>COUNTIF(ExcelTool!18:18,$D$16)</f>
        <v>0</v>
      </c>
      <c r="E18" s="112">
        <f>COUNTIF(ExcelTool!18:18,$E$16)</f>
        <v>0</v>
      </c>
      <c r="F18" s="18" t="str">
        <f>IF(ISERROR(((C18/(No._in_Audit-E18)*100))),"NA",((C18/(No._in_Audit-E18)*100)))</f>
        <v>NA</v>
      </c>
    </row>
    <row r="19" spans="1:6" ht="38.25" x14ac:dyDescent="0.2">
      <c r="A19" s="158">
        <f>ExcelTool!A19</f>
        <v>2</v>
      </c>
      <c r="B19" s="30" t="str">
        <f>ExcelTool!B19</f>
        <v>For the last recorded INEWS score was the Escalation &amp; Response Protocol adhered to in relation to minimum alert?</v>
      </c>
      <c r="C19" s="112">
        <f>COUNTIF(ExcelTool!19:19,$C$16)</f>
        <v>0</v>
      </c>
      <c r="D19" s="112">
        <f>COUNTIF(ExcelTool!19:19,$D$16)</f>
        <v>0</v>
      </c>
      <c r="E19" s="112">
        <f>COUNTIF(ExcelTool!19:19,$E$16)</f>
        <v>0</v>
      </c>
      <c r="F19" s="18" t="str">
        <f>IF(ISERROR(((C19/(No._in_Audit-E19)*100))),"NA",((C19/(No._in_Audit-E19)*100)))</f>
        <v>NA</v>
      </c>
    </row>
    <row r="20" spans="1:6" x14ac:dyDescent="0.2">
      <c r="A20" s="158">
        <f>ExcelTool!A20</f>
        <v>3</v>
      </c>
      <c r="B20" s="30" t="str">
        <f>ExcelTool!B20</f>
        <v>Were the patient’s INEWS Score or parameters adjusted?</v>
      </c>
      <c r="C20" s="112">
        <f>COUNTIF(ExcelTool!20:20,$C$16)</f>
        <v>0</v>
      </c>
      <c r="D20" s="112">
        <f>COUNTIF(ExcelTool!20:20,$D$16)</f>
        <v>0</v>
      </c>
      <c r="E20" s="112">
        <f>COUNTIF(ExcelTool!20:20,$E$16)</f>
        <v>0</v>
      </c>
      <c r="F20" s="18" t="str">
        <f>IF(ISERROR(((D20/(No._in_Audit-E20)*100))),"NA",((D20/(No._in_Audit-E20)*100)))</f>
        <v>NA</v>
      </c>
    </row>
    <row r="21" spans="1:6" x14ac:dyDescent="0.2">
      <c r="A21" s="158">
        <f>ExcelTool!A21</f>
        <v>4</v>
      </c>
      <c r="B21" s="30" t="str">
        <f>ExcelTool!B21</f>
        <v>Was the nurse in charge informed of INEWS Score?</v>
      </c>
      <c r="C21" s="112">
        <f>COUNTIF(ExcelTool!21:21,$C$16)</f>
        <v>0</v>
      </c>
      <c r="D21" s="112">
        <f>COUNTIF(ExcelTool!21:21,$D$16)</f>
        <v>0</v>
      </c>
      <c r="E21" s="112">
        <f>COUNTIF(ExcelTool!21:21,$E$16)</f>
        <v>0</v>
      </c>
      <c r="F21" s="18" t="str">
        <f t="shared" ref="F21:F24" si="0">IF(ISERROR(((C21/(No._in_Audit-E21)*100))),"NA",((C21/(No._in_Audit-E21)*100)))</f>
        <v>NA</v>
      </c>
    </row>
    <row r="22" spans="1:6" ht="25.5" x14ac:dyDescent="0.2">
      <c r="A22" s="158">
        <f>ExcelTool!A22</f>
        <v>5</v>
      </c>
      <c r="B22" s="30" t="str">
        <f>ExcelTool!B22</f>
        <v>Was there an appropriate increase in the frequency of observations monitoring?</v>
      </c>
      <c r="C22" s="112">
        <f>COUNTIF(ExcelTool!22:22,$C$16)</f>
        <v>0</v>
      </c>
      <c r="D22" s="112">
        <f>COUNTIF(ExcelTool!22:22,$D$16)</f>
        <v>0</v>
      </c>
      <c r="E22" s="112">
        <f>COUNTIF(ExcelTool!22:22,$E$16)</f>
        <v>0</v>
      </c>
      <c r="F22" s="18" t="str">
        <f t="shared" si="0"/>
        <v>NA</v>
      </c>
    </row>
    <row r="23" spans="1:6" ht="38.25" x14ac:dyDescent="0.2">
      <c r="A23" s="158">
        <f>ExcelTool!A23</f>
        <v>6</v>
      </c>
      <c r="B23" s="30" t="str">
        <f>ExcelTool!B23</f>
        <v>Was the patient reviewed in a timely manner by the medical team (as per INEWS Escalation and Response Protocol)?</v>
      </c>
      <c r="C23" s="112">
        <f>COUNTIF(ExcelTool!23:23,$C$16)</f>
        <v>0</v>
      </c>
      <c r="D23" s="112">
        <f>COUNTIF(ExcelTool!23:23,$D$16)</f>
        <v>0</v>
      </c>
      <c r="E23" s="112">
        <f>COUNTIF(ExcelTool!23:23,$E$16)</f>
        <v>0</v>
      </c>
      <c r="F23" s="18" t="str">
        <f t="shared" si="0"/>
        <v>NA</v>
      </c>
    </row>
    <row r="24" spans="1:6" ht="25.5" x14ac:dyDescent="0.2">
      <c r="A24" s="158">
        <f>ExcelTool!A24</f>
        <v>7</v>
      </c>
      <c r="B24" s="30" t="str">
        <f>ExcelTool!B24</f>
        <v>Was there documented evidence of medical response to requested action or review?</v>
      </c>
      <c r="C24" s="112">
        <f>COUNTIF(ExcelTool!24:24,$C$16)</f>
        <v>0</v>
      </c>
      <c r="D24" s="112">
        <f>COUNTIF(ExcelTool!24:24,$D$16)</f>
        <v>0</v>
      </c>
      <c r="E24" s="112">
        <f>COUNTIF(ExcelTool!24:24,$E$16)</f>
        <v>0</v>
      </c>
      <c r="F24" s="18" t="str">
        <f t="shared" si="0"/>
        <v>NA</v>
      </c>
    </row>
    <row r="25" spans="1:6" ht="25.5" x14ac:dyDescent="0.2">
      <c r="A25" s="158">
        <f>ExcelTool!A25</f>
        <v>8</v>
      </c>
      <c r="B25" s="30" t="str">
        <f>ExcelTool!B25</f>
        <v>Did the Doctor formulate and document a post review plan of care?</v>
      </c>
      <c r="C25" s="112">
        <f>COUNTIF(ExcelTool!25:25,$C$16)</f>
        <v>0</v>
      </c>
      <c r="D25" s="112">
        <f>COUNTIF(ExcelTool!25:25,$D$16)</f>
        <v>0</v>
      </c>
      <c r="E25" s="112">
        <f>COUNTIF(ExcelTool!25:25,$E$16)</f>
        <v>0</v>
      </c>
      <c r="F25" s="18" t="str">
        <f t="shared" ref="F25:F30" si="1">IF(ISERROR(((C25/(No._in_Audit-E25)*100))),"NA",((C25/(No._in_Audit-E25)*100)))</f>
        <v>NA</v>
      </c>
    </row>
    <row r="26" spans="1:6" ht="25.5" x14ac:dyDescent="0.2">
      <c r="A26" s="158">
        <f>ExcelTool!A26</f>
        <v>9</v>
      </c>
      <c r="B26" s="30" t="str">
        <f>ExcelTool!B26</f>
        <v>Was there documented evidence that a senior doctor was consulted when care was escalated?</v>
      </c>
      <c r="C26" s="112">
        <f>COUNTIF(ExcelTool!26:26,$C$16)</f>
        <v>0</v>
      </c>
      <c r="D26" s="112">
        <f>COUNTIF(ExcelTool!26:26,$D$16)</f>
        <v>0</v>
      </c>
      <c r="E26" s="112">
        <f>COUNTIF(ExcelTool!26:26,$E$16)</f>
        <v>0</v>
      </c>
      <c r="F26" s="18" t="str">
        <f t="shared" si="1"/>
        <v>NA</v>
      </c>
    </row>
    <row r="27" spans="1:6" ht="25.5" x14ac:dyDescent="0.2">
      <c r="A27" s="158">
        <f>ExcelTool!A27</f>
        <v>10</v>
      </c>
      <c r="B27" s="30" t="str">
        <f>ExcelTool!B27</f>
        <v>Was there documented evidence that the SHO consulted with a Registrar if no response to treatment?</v>
      </c>
      <c r="C27" s="112">
        <f>COUNTIF(ExcelTool!27:27,$C$16)</f>
        <v>0</v>
      </c>
      <c r="D27" s="112">
        <f>COUNTIF(ExcelTool!27:27,$D$16)</f>
        <v>0</v>
      </c>
      <c r="E27" s="112">
        <f>COUNTIF(ExcelTool!27:27,$E$16)</f>
        <v>0</v>
      </c>
      <c r="F27" s="18" t="str">
        <f t="shared" si="1"/>
        <v>NA</v>
      </c>
    </row>
    <row r="28" spans="1:6" ht="38.25" x14ac:dyDescent="0.2">
      <c r="A28" s="158">
        <f>ExcelTool!A28</f>
        <v>11</v>
      </c>
      <c r="B28" s="30" t="str">
        <f>ExcelTool!B28</f>
        <v>Was there documented evidence that a Registrar or Consultant reviewed the patient with an INEWS score ≥ 7?</v>
      </c>
      <c r="C28" s="112">
        <f>COUNTIF(ExcelTool!28:28,$C$16)</f>
        <v>0</v>
      </c>
      <c r="D28" s="112">
        <f>COUNTIF(ExcelTool!28:28,$D$16)</f>
        <v>0</v>
      </c>
      <c r="E28" s="112">
        <f>COUNTIF(ExcelTool!28:28,$E$16)</f>
        <v>0</v>
      </c>
      <c r="F28" s="18" t="str">
        <f t="shared" si="1"/>
        <v>NA</v>
      </c>
    </row>
    <row r="29" spans="1:6" x14ac:dyDescent="0.2">
      <c r="A29" s="158">
        <f>ExcelTool!A29</f>
        <v>12</v>
      </c>
      <c r="B29" s="30" t="str">
        <f>ExcelTool!B29</f>
        <v>Was the response team activated?</v>
      </c>
      <c r="C29" s="112">
        <f>COUNTIF(ExcelTool!29:29,$C$16)</f>
        <v>0</v>
      </c>
      <c r="D29" s="112">
        <f>COUNTIF(ExcelTool!29:29,$D$16)</f>
        <v>0</v>
      </c>
      <c r="E29" s="112">
        <f>COUNTIF(ExcelTool!29:29,$E$16)</f>
        <v>0</v>
      </c>
      <c r="F29" s="18" t="str">
        <f t="shared" si="1"/>
        <v>NA</v>
      </c>
    </row>
    <row r="30" spans="1:6" ht="25.5" x14ac:dyDescent="0.2">
      <c r="A30" s="158">
        <f>ExcelTool!A30</f>
        <v>13</v>
      </c>
      <c r="B30" s="30" t="str">
        <f>ExcelTool!B30</f>
        <v>Was the patient transferred to a higher level of care where appropriate?</v>
      </c>
      <c r="C30" s="112">
        <f>COUNTIF(ExcelTool!30:30,$C$16)</f>
        <v>0</v>
      </c>
      <c r="D30" s="112">
        <f>COUNTIF(ExcelTool!30:30,$D$16)</f>
        <v>0</v>
      </c>
      <c r="E30" s="112">
        <f>COUNTIF(ExcelTool!30:30,$E$16)</f>
        <v>0</v>
      </c>
      <c r="F30" s="18" t="str">
        <f t="shared" si="1"/>
        <v>NA</v>
      </c>
    </row>
    <row r="31" spans="1:6" x14ac:dyDescent="0.2">
      <c r="A31" s="159"/>
      <c r="B31" s="101" t="s">
        <v>30</v>
      </c>
      <c r="C31" s="113">
        <f>SUM(C18:C19,C21:C30)</f>
        <v>0</v>
      </c>
      <c r="D31" s="113">
        <f>SUM(D18:D30)</f>
        <v>0</v>
      </c>
      <c r="E31" s="113">
        <f>SUM(E18:E30)</f>
        <v>0</v>
      </c>
      <c r="F31" s="102" t="str">
        <f>IF(ISERROR(((SUM(C31:D31)/(No._in_Audit*No_of_Questions_Section_1-E31)*100))),"NA",((SUM(C31:D31)/(No._in_Audit*No_of_Questions_Section_1-E31)*100)))</f>
        <v>NA</v>
      </c>
    </row>
    <row r="32" spans="1:6" ht="15" customHeight="1" x14ac:dyDescent="0.2">
      <c r="A32" s="159"/>
      <c r="B32" s="270" t="str">
        <f>ExcelTool!B31</f>
        <v xml:space="preserve"> Section 2: Modified Escalation &amp; Response Protocol Completion (if applicable): </v>
      </c>
      <c r="C32" s="271"/>
      <c r="D32" s="271"/>
      <c r="E32" s="271"/>
      <c r="F32" s="272"/>
    </row>
    <row r="33" spans="1:6" ht="25.5" x14ac:dyDescent="0.2">
      <c r="A33" s="182">
        <v>1</v>
      </c>
      <c r="B33" s="133" t="s">
        <v>160</v>
      </c>
      <c r="C33" s="112">
        <f>COUNTIF(ExcelTool!32:32,$C$16)</f>
        <v>0</v>
      </c>
      <c r="D33" s="112">
        <f>COUNTIF(ExcelTool!32:32,$D$16)</f>
        <v>0</v>
      </c>
      <c r="E33" s="112">
        <f>COUNTIF(ExcelTool!32:32,$E$16)</f>
        <v>0</v>
      </c>
      <c r="F33" s="18" t="str">
        <f t="shared" ref="F33:F35" si="2">IF(ISERROR(((C33/(No._in_Audit-E33)*100))),"NA",((C33/(No._in_Audit-E33)*100)))</f>
        <v>NA</v>
      </c>
    </row>
    <row r="34" spans="1:6" ht="25.5" x14ac:dyDescent="0.2">
      <c r="A34" s="182">
        <v>2</v>
      </c>
      <c r="B34" s="133" t="s">
        <v>162</v>
      </c>
      <c r="C34" s="112">
        <f>COUNTIF(ExcelTool!33:33,$C$16)</f>
        <v>0</v>
      </c>
      <c r="D34" s="112">
        <f>COUNTIF(ExcelTool!33:33,$D$16)</f>
        <v>0</v>
      </c>
      <c r="E34" s="112">
        <f>COUNTIF(ExcelTool!33:33,$E$16)</f>
        <v>0</v>
      </c>
      <c r="F34" s="18" t="str">
        <f t="shared" si="2"/>
        <v>NA</v>
      </c>
    </row>
    <row r="35" spans="1:6" x14ac:dyDescent="0.2">
      <c r="A35" s="158">
        <v>3</v>
      </c>
      <c r="B35" s="183" t="str">
        <f>ExcelTool!B34</f>
        <v>Was the date populated?</v>
      </c>
      <c r="C35" s="112">
        <f>COUNTIF(ExcelTool!34:34,$C$16)</f>
        <v>0</v>
      </c>
      <c r="D35" s="112">
        <f>COUNTIF(ExcelTool!34:34,$D$16)</f>
        <v>0</v>
      </c>
      <c r="E35" s="112">
        <f>COUNTIF(ExcelTool!34:34,$E$16)</f>
        <v>0</v>
      </c>
      <c r="F35" s="18" t="str">
        <f t="shared" si="2"/>
        <v>NA</v>
      </c>
    </row>
    <row r="36" spans="1:6" x14ac:dyDescent="0.2">
      <c r="A36" s="158">
        <f>ExcelTool!A35</f>
        <v>4</v>
      </c>
      <c r="B36" s="30" t="str">
        <f>ExcelTool!B35</f>
        <v>Was the time populated?</v>
      </c>
      <c r="C36" s="112">
        <f>COUNTIF(ExcelTool!35:35,$C$16)</f>
        <v>0</v>
      </c>
      <c r="D36" s="112">
        <f>COUNTIF(ExcelTool!35:35,$D$16)</f>
        <v>0</v>
      </c>
      <c r="E36" s="112">
        <f>COUNTIF(ExcelTool!35:35,$E$16)</f>
        <v>0</v>
      </c>
      <c r="F36" s="18" t="str">
        <f t="shared" ref="F36:F39" si="3">IF(ISERROR(((C36/(No._in_Audit-E36)*100))),"NA",((C36/(No._in_Audit-E36)*100)))</f>
        <v>NA</v>
      </c>
    </row>
    <row r="37" spans="1:6" ht="18.75" customHeight="1" x14ac:dyDescent="0.2">
      <c r="A37" s="158">
        <f>ExcelTool!A36</f>
        <v>5</v>
      </c>
      <c r="B37" s="30" t="str">
        <f>ExcelTool!B36</f>
        <v>Rationale and instructions / interventions section populated?</v>
      </c>
      <c r="C37" s="112">
        <f>COUNTIF(ExcelTool!36:36,$C$16)</f>
        <v>0</v>
      </c>
      <c r="D37" s="112">
        <f>COUNTIF(ExcelTool!36:36,$D$16)</f>
        <v>0</v>
      </c>
      <c r="E37" s="112">
        <f>COUNTIF(ExcelTool!36:36,$E$16)</f>
        <v>0</v>
      </c>
      <c r="F37" s="18" t="str">
        <f t="shared" si="3"/>
        <v>NA</v>
      </c>
    </row>
    <row r="38" spans="1:6" x14ac:dyDescent="0.2">
      <c r="A38" s="158">
        <f>ExcelTool!A37</f>
        <v>6</v>
      </c>
      <c r="B38" s="30" t="str">
        <f>ExcelTool!B37</f>
        <v>Was the next medical review section populated?</v>
      </c>
      <c r="C38" s="112">
        <f>COUNTIF(ExcelTool!37:37,$C$16)</f>
        <v>0</v>
      </c>
      <c r="D38" s="112">
        <f>COUNTIF(ExcelTool!37:37,$D$16)</f>
        <v>0</v>
      </c>
      <c r="E38" s="112">
        <f>COUNTIF(ExcelTool!37:37,$E$16)</f>
        <v>0</v>
      </c>
      <c r="F38" s="18" t="str">
        <f t="shared" si="3"/>
        <v>NA</v>
      </c>
    </row>
    <row r="39" spans="1:6" x14ac:dyDescent="0.2">
      <c r="A39" s="158">
        <f>ExcelTool!A38</f>
        <v>7</v>
      </c>
      <c r="B39" s="30" t="str">
        <f>ExcelTool!B38</f>
        <v>Was the Doctor’s signature present?</v>
      </c>
      <c r="C39" s="112">
        <f>COUNTIF(ExcelTool!38:38,$C$16)</f>
        <v>0</v>
      </c>
      <c r="D39" s="112">
        <f>COUNTIF(ExcelTool!38:38,$D$16)</f>
        <v>0</v>
      </c>
      <c r="E39" s="112">
        <f>COUNTIF(ExcelTool!38:38,$E$16)</f>
        <v>0</v>
      </c>
      <c r="F39" s="18" t="str">
        <f t="shared" si="3"/>
        <v>NA</v>
      </c>
    </row>
    <row r="40" spans="1:6" x14ac:dyDescent="0.2">
      <c r="A40" s="159"/>
      <c r="B40" s="101" t="s">
        <v>31</v>
      </c>
      <c r="C40" s="113">
        <f>SUM(C33:C39)</f>
        <v>0</v>
      </c>
      <c r="D40" s="113">
        <f>SUM(D33:D39)</f>
        <v>0</v>
      </c>
      <c r="E40" s="113">
        <f>SUM(E33:E39)</f>
        <v>0</v>
      </c>
      <c r="F40" s="102" t="str">
        <f>IF(ISERROR(((C40/(No._in_Audit*No_of_Questions_Section_2-E40)*100))),"NA",((C40/(No._in_Audit*No_of_Questions_Section_2-E40)*100)))</f>
        <v>NA</v>
      </c>
    </row>
    <row r="41" spans="1:6" x14ac:dyDescent="0.2">
      <c r="A41" s="159"/>
      <c r="B41" s="107" t="s">
        <v>21</v>
      </c>
      <c r="C41" s="114">
        <f>SUM(C31,C40)</f>
        <v>0</v>
      </c>
      <c r="D41" s="114">
        <f>SUM(D31,D40)</f>
        <v>0</v>
      </c>
      <c r="E41" s="114">
        <f>SUM(E31,E40)</f>
        <v>0</v>
      </c>
      <c r="F41" s="102" t="str">
        <f>IF(ISERROR(((SUM(C41:D41)/(No._in_Audit*No._of_Questions-E41)*100))),"NA",((SUM(C41:D41)/(No._in_Audit*No._of_Questions-E41)*100)))</f>
        <v>NA</v>
      </c>
    </row>
    <row r="44" spans="1:6" x14ac:dyDescent="0.2">
      <c r="B44" s="284" t="s">
        <v>28</v>
      </c>
      <c r="C44" s="284"/>
      <c r="D44" s="284"/>
      <c r="E44" s="284"/>
      <c r="F44" s="284"/>
    </row>
    <row r="45" spans="1:6" x14ac:dyDescent="0.2">
      <c r="B45" s="32" t="s">
        <v>27</v>
      </c>
      <c r="C45" s="285" t="s">
        <v>3</v>
      </c>
      <c r="D45" s="285"/>
      <c r="E45" s="285"/>
      <c r="F45" s="285"/>
    </row>
    <row r="46" spans="1:6" x14ac:dyDescent="0.2">
      <c r="B46" s="33" t="s">
        <v>22</v>
      </c>
      <c r="C46" s="283" t="str">
        <f>F31</f>
        <v>NA</v>
      </c>
      <c r="D46" s="263"/>
      <c r="E46" s="263"/>
      <c r="F46" s="263"/>
    </row>
    <row r="47" spans="1:6" x14ac:dyDescent="0.2">
      <c r="B47" s="33" t="s">
        <v>23</v>
      </c>
      <c r="C47" s="283" t="str">
        <f>F40</f>
        <v>NA</v>
      </c>
      <c r="D47" s="263"/>
      <c r="E47" s="263"/>
      <c r="F47" s="263"/>
    </row>
    <row r="48" spans="1:6" x14ac:dyDescent="0.2">
      <c r="B48" s="33" t="s">
        <v>21</v>
      </c>
      <c r="C48" s="283" t="str">
        <f>F41</f>
        <v>NA</v>
      </c>
      <c r="D48" s="263"/>
      <c r="E48" s="263"/>
      <c r="F48" s="263"/>
    </row>
    <row r="87" spans="2:2" x14ac:dyDescent="0.2">
      <c r="B87" s="61" t="s">
        <v>38</v>
      </c>
    </row>
    <row r="147" spans="2:2" x14ac:dyDescent="0.2">
      <c r="B147" s="61" t="s">
        <v>39</v>
      </c>
    </row>
  </sheetData>
  <sheetProtection sheet="1" scenarios="1"/>
  <mergeCells count="13">
    <mergeCell ref="C48:F48"/>
    <mergeCell ref="B44:F44"/>
    <mergeCell ref="C45:F45"/>
    <mergeCell ref="C46:F46"/>
    <mergeCell ref="C47:F47"/>
    <mergeCell ref="B32:F32"/>
    <mergeCell ref="B17:F17"/>
    <mergeCell ref="B2:F2"/>
    <mergeCell ref="C3:F3"/>
    <mergeCell ref="C4:F4"/>
    <mergeCell ref="C5:F5"/>
    <mergeCell ref="D7:E7"/>
    <mergeCell ref="C6:F6"/>
  </mergeCells>
  <phoneticPr fontId="0" type="noConversion"/>
  <pageMargins left="0.35433070866141736" right="0" top="0.98425196850393704" bottom="0.39370078740157483" header="0.51181102362204722" footer="0.51181102362204722"/>
  <pageSetup paperSize="9" orientation="portrait" r:id="rId1"/>
  <headerFooter alignWithMargins="0">
    <oddHeader>&amp;CResults</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0"/>
  <sheetViews>
    <sheetView zoomScaleNormal="100" workbookViewId="0">
      <selection activeCell="G17" sqref="G17"/>
    </sheetView>
  </sheetViews>
  <sheetFormatPr defaultRowHeight="12.75" x14ac:dyDescent="0.2"/>
  <cols>
    <col min="1" max="1" width="3.7109375" style="8" customWidth="1"/>
    <col min="2" max="2" width="49.140625" style="34" customWidth="1"/>
    <col min="3" max="3" width="10.85546875" style="2" customWidth="1"/>
    <col min="4" max="4" width="11.5703125" style="2" customWidth="1"/>
    <col min="5" max="5" width="10.85546875" style="2" customWidth="1"/>
    <col min="6" max="6" width="12.7109375" style="2" customWidth="1"/>
    <col min="7" max="7" width="19.7109375" style="2" customWidth="1"/>
    <col min="8" max="16384" width="9.140625" style="2"/>
  </cols>
  <sheetData>
    <row r="1" spans="1:14" ht="58.5" customHeight="1" x14ac:dyDescent="0.2"/>
    <row r="2" spans="1:14" ht="15.75" x14ac:dyDescent="0.25">
      <c r="A2" s="140"/>
      <c r="B2" s="286" t="str">
        <f ca="1">OFFSET(ExcelTool!B2,0,0,1,1)</f>
        <v xml:space="preserve">INEWS Escalation &amp; Response Protocol Audit </v>
      </c>
      <c r="C2" s="286"/>
      <c r="D2" s="286"/>
      <c r="E2" s="286"/>
      <c r="F2" s="287"/>
    </row>
    <row r="3" spans="1:14" x14ac:dyDescent="0.2">
      <c r="A3" s="147"/>
      <c r="B3" s="26" t="str">
        <f>ExcelTool!B3</f>
        <v>Hospital</v>
      </c>
      <c r="C3" s="278">
        <f>ExcelTool!C3</f>
        <v>0</v>
      </c>
      <c r="D3" s="278"/>
      <c r="E3" s="278"/>
      <c r="F3" s="278"/>
      <c r="G3" s="3"/>
      <c r="H3" s="4"/>
      <c r="J3" s="5"/>
      <c r="K3" s="5"/>
      <c r="L3" s="5"/>
      <c r="M3" s="6"/>
      <c r="N3" s="6"/>
    </row>
    <row r="4" spans="1:14" x14ac:dyDescent="0.2">
      <c r="A4" s="147"/>
      <c r="B4" s="26" t="str">
        <f>ExcelTool!B4</f>
        <v>Ward/ Area</v>
      </c>
      <c r="C4" s="278">
        <f>ExcelTool!C4</f>
        <v>0</v>
      </c>
      <c r="D4" s="278"/>
      <c r="E4" s="278"/>
      <c r="F4" s="278"/>
      <c r="G4" s="7"/>
      <c r="H4" s="4"/>
      <c r="J4" s="5"/>
      <c r="K4" s="5"/>
      <c r="L4" s="5"/>
      <c r="M4" s="6"/>
      <c r="N4" s="6"/>
    </row>
    <row r="5" spans="1:14" x14ac:dyDescent="0.2">
      <c r="A5" s="147"/>
      <c r="B5" s="26" t="str">
        <f>ExcelTool!B5</f>
        <v>Auditor(s)</v>
      </c>
      <c r="C5" s="278">
        <f>ExcelTool!C5</f>
        <v>0</v>
      </c>
      <c r="D5" s="278"/>
      <c r="E5" s="278"/>
      <c r="F5" s="278"/>
      <c r="G5" s="5"/>
      <c r="H5" s="5"/>
      <c r="J5" s="5"/>
      <c r="K5" s="5"/>
      <c r="L5" s="5"/>
      <c r="M5" s="6"/>
      <c r="N5" s="6"/>
    </row>
    <row r="6" spans="1:14" x14ac:dyDescent="0.2">
      <c r="A6" s="147"/>
      <c r="B6" s="26" t="str">
        <f>ExcelTool!B6</f>
        <v>Audit Year</v>
      </c>
      <c r="C6" s="280">
        <f>ExcelTool!C6</f>
        <v>0</v>
      </c>
      <c r="D6" s="281"/>
      <c r="E6" s="281"/>
      <c r="F6" s="282"/>
      <c r="G6" s="5"/>
      <c r="H6" s="5"/>
      <c r="J6" s="5"/>
      <c r="K6" s="5"/>
      <c r="L6" s="5"/>
      <c r="M6" s="6"/>
      <c r="N6" s="6"/>
    </row>
    <row r="7" spans="1:14" x14ac:dyDescent="0.2">
      <c r="A7" s="147"/>
      <c r="B7" s="26" t="str">
        <f>ExcelTool!B7</f>
        <v>No. in Audit</v>
      </c>
      <c r="C7" s="10">
        <f>ExcelTool!D7</f>
        <v>0</v>
      </c>
      <c r="D7" s="279" t="str">
        <f>ExcelTool!F7</f>
        <v>No. of Questions</v>
      </c>
      <c r="E7" s="279"/>
      <c r="F7" s="11">
        <f>ExcelTool!J7</f>
        <v>20</v>
      </c>
      <c r="G7" s="5"/>
      <c r="H7" s="5"/>
      <c r="J7" s="5"/>
      <c r="K7" s="5"/>
      <c r="L7" s="5"/>
      <c r="M7" s="6"/>
      <c r="N7" s="6"/>
    </row>
    <row r="8" spans="1:14" x14ac:dyDescent="0.2">
      <c r="A8" s="147"/>
      <c r="B8" s="60" t="s">
        <v>36</v>
      </c>
      <c r="C8" s="288" t="s">
        <v>42</v>
      </c>
      <c r="D8" s="289"/>
      <c r="E8" s="289"/>
      <c r="F8" s="290"/>
      <c r="G8" s="5"/>
      <c r="H8" s="5"/>
      <c r="J8" s="5"/>
      <c r="K8" s="5"/>
      <c r="L8" s="5"/>
      <c r="M8" s="6"/>
      <c r="N8" s="6"/>
    </row>
    <row r="9" spans="1:14" x14ac:dyDescent="0.2">
      <c r="A9" s="147"/>
      <c r="B9" s="26" t="s">
        <v>37</v>
      </c>
      <c r="C9" s="291">
        <f>COUNTIF(ExcelTool!15:15,Specified_Audit)</f>
        <v>0</v>
      </c>
      <c r="D9" s="292"/>
      <c r="E9" s="292"/>
      <c r="F9" s="293"/>
      <c r="G9" s="5"/>
      <c r="H9" s="5"/>
      <c r="J9" s="5"/>
      <c r="K9" s="5"/>
      <c r="L9" s="5"/>
      <c r="M9" s="6"/>
      <c r="N9" s="6"/>
    </row>
    <row r="10" spans="1:14" hidden="1" x14ac:dyDescent="0.2">
      <c r="A10" s="147"/>
      <c r="B10" s="27"/>
      <c r="C10" s="19"/>
      <c r="D10" s="20"/>
      <c r="E10" s="20"/>
      <c r="F10" s="103"/>
      <c r="G10" s="5"/>
      <c r="H10" s="5"/>
      <c r="J10" s="5"/>
      <c r="K10" s="5"/>
      <c r="L10" s="5"/>
      <c r="M10" s="6"/>
      <c r="N10" s="6"/>
    </row>
    <row r="11" spans="1:14" hidden="1" x14ac:dyDescent="0.2">
      <c r="A11" s="147"/>
      <c r="B11" s="27"/>
      <c r="C11" s="19"/>
      <c r="D11" s="20"/>
      <c r="E11" s="20"/>
      <c r="F11" s="103"/>
      <c r="G11" s="5"/>
      <c r="H11" s="5"/>
      <c r="J11" s="5"/>
      <c r="K11" s="5"/>
      <c r="L11" s="5"/>
      <c r="M11" s="6"/>
      <c r="N11" s="6"/>
    </row>
    <row r="12" spans="1:14" hidden="1" x14ac:dyDescent="0.2">
      <c r="A12" s="147"/>
      <c r="B12" s="27"/>
      <c r="C12" s="19"/>
      <c r="D12" s="20"/>
      <c r="E12" s="20"/>
      <c r="F12" s="103"/>
      <c r="G12" s="5"/>
      <c r="H12" s="5"/>
      <c r="J12" s="5"/>
      <c r="K12" s="5"/>
      <c r="L12" s="5"/>
      <c r="M12" s="6"/>
      <c r="N12" s="6"/>
    </row>
    <row r="13" spans="1:14" hidden="1" x14ac:dyDescent="0.2">
      <c r="A13" s="147"/>
      <c r="B13" s="27"/>
      <c r="C13" s="19"/>
      <c r="D13" s="20"/>
      <c r="E13" s="20"/>
      <c r="F13" s="103"/>
      <c r="G13" s="5"/>
      <c r="H13" s="5"/>
      <c r="J13" s="5"/>
      <c r="K13" s="5"/>
      <c r="L13" s="5"/>
      <c r="M13" s="6"/>
      <c r="N13" s="6"/>
    </row>
    <row r="14" spans="1:14" hidden="1" x14ac:dyDescent="0.2">
      <c r="A14" s="147"/>
      <c r="B14" s="27"/>
      <c r="C14" s="19"/>
      <c r="D14" s="20"/>
      <c r="E14" s="20"/>
      <c r="F14" s="103"/>
      <c r="G14" s="5"/>
      <c r="H14" s="5"/>
      <c r="J14" s="5"/>
      <c r="K14" s="5"/>
      <c r="L14" s="5"/>
      <c r="M14" s="6"/>
      <c r="N14" s="6"/>
    </row>
    <row r="15" spans="1:14" x14ac:dyDescent="0.2">
      <c r="A15" s="147"/>
      <c r="B15" s="27"/>
      <c r="C15" s="12"/>
      <c r="D15" s="13"/>
      <c r="E15" s="14"/>
      <c r="F15" s="104"/>
      <c r="G15" s="5"/>
      <c r="H15" s="5"/>
      <c r="J15" s="5"/>
      <c r="K15" s="5"/>
      <c r="L15" s="5"/>
      <c r="M15" s="6"/>
      <c r="N15" s="6"/>
    </row>
    <row r="16" spans="1:14" ht="12.75" customHeight="1" x14ac:dyDescent="0.2">
      <c r="A16" s="147"/>
      <c r="B16" s="28" t="s">
        <v>10</v>
      </c>
      <c r="C16" s="160" t="s">
        <v>2</v>
      </c>
      <c r="D16" s="160" t="s">
        <v>5</v>
      </c>
      <c r="E16" s="160" t="s">
        <v>6</v>
      </c>
      <c r="F16" s="16" t="s">
        <v>3</v>
      </c>
    </row>
    <row r="17" spans="1:6" ht="12.75" customHeight="1" x14ac:dyDescent="0.2">
      <c r="A17" s="299" t="str">
        <f>ExcelTool!B17</f>
        <v>Section 1:  INEWS Escalation &amp; Response Protocol</v>
      </c>
      <c r="B17" s="300"/>
      <c r="C17" s="300"/>
      <c r="D17" s="300"/>
      <c r="E17" s="300"/>
      <c r="F17" s="301"/>
    </row>
    <row r="18" spans="1:6" ht="38.25" x14ac:dyDescent="0.2">
      <c r="A18" s="145">
        <f>ExcelTool!A18</f>
        <v>1</v>
      </c>
      <c r="B18" s="30" t="str">
        <f>ExcelTool!B18</f>
        <v>For the last recorded INEWS score was the Escalation &amp; Response Protocol adhered to in relation to frequency of observations monitoring?</v>
      </c>
      <c r="C18" s="161">
        <f>COUNTIFS(ExcelTool!$15:$15,Specified_Audit,ExcelTool!18:18,$C$16)</f>
        <v>0</v>
      </c>
      <c r="D18" s="161">
        <f>COUNTIFS(ExcelTool!$15:$15,Specified_Audit,ExcelTool!18:18,$D$16)</f>
        <v>0</v>
      </c>
      <c r="E18" s="161">
        <f>COUNTIFS(ExcelTool!$15:$15,Specified_Audit,ExcelTool!18:18,$E$16)</f>
        <v>0</v>
      </c>
      <c r="F18" s="162" t="str">
        <f t="shared" ref="F18:F30" si="0">IF(ISERROR(((C18/(No_in_Specified_Audit-E18)*100))),"NA",((C18/(No_in_Specified_Audit-E18)*100)))</f>
        <v>NA</v>
      </c>
    </row>
    <row r="19" spans="1:6" ht="38.25" x14ac:dyDescent="0.2">
      <c r="A19" s="145">
        <f>ExcelTool!A19</f>
        <v>2</v>
      </c>
      <c r="B19" s="30" t="str">
        <f>ExcelTool!B19</f>
        <v>For the last recorded INEWS score was the Escalation &amp; Response Protocol adhered to in relation to minimum alert?</v>
      </c>
      <c r="C19" s="161">
        <f>COUNTIFS(ExcelTool!$15:$15,Specified_Audit,ExcelTool!19:19,$C$16)</f>
        <v>0</v>
      </c>
      <c r="D19" s="161">
        <f>COUNTIFS(ExcelTool!$15:$15,Specified_Audit,ExcelTool!19:19,$D$16)</f>
        <v>0</v>
      </c>
      <c r="E19" s="161">
        <f>COUNTIFS(ExcelTool!$15:$15,Specified_Audit,ExcelTool!19:19,$E$16)</f>
        <v>0</v>
      </c>
      <c r="F19" s="162" t="str">
        <f t="shared" si="0"/>
        <v>NA</v>
      </c>
    </row>
    <row r="20" spans="1:6" ht="25.5" x14ac:dyDescent="0.2">
      <c r="A20" s="145">
        <f>ExcelTool!A20</f>
        <v>3</v>
      </c>
      <c r="B20" s="30" t="str">
        <f>ExcelTool!B20</f>
        <v>Were the patient’s INEWS Score or parameters adjusted?</v>
      </c>
      <c r="C20" s="161">
        <f>COUNTIFS(ExcelTool!$15:$15,Specified_Audit,ExcelTool!20:20,$C$16)</f>
        <v>0</v>
      </c>
      <c r="D20" s="161">
        <f>COUNTIFS(ExcelTool!$15:$15,Specified_Audit,ExcelTool!20:20,$D$16)</f>
        <v>0</v>
      </c>
      <c r="E20" s="161">
        <f>COUNTIFS(ExcelTool!$15:$15,Specified_Audit,ExcelTool!20:20,$E$16)</f>
        <v>0</v>
      </c>
      <c r="F20" s="162" t="str">
        <f>IF(ISERROR(((D20/(No_in_Specified_Audit-E20)*100))),"NA",((D20/(No_in_Specified_Audit-E20)*100)))</f>
        <v>NA</v>
      </c>
    </row>
    <row r="21" spans="1:6" x14ac:dyDescent="0.2">
      <c r="A21" s="145">
        <f>ExcelTool!A21</f>
        <v>4</v>
      </c>
      <c r="B21" s="30" t="str">
        <f>ExcelTool!B21</f>
        <v>Was the nurse in charge informed of INEWS Score?</v>
      </c>
      <c r="C21" s="161">
        <f>COUNTIFS(ExcelTool!$15:$15,Specified_Audit,ExcelTool!21:21,$C$16)</f>
        <v>0</v>
      </c>
      <c r="D21" s="161">
        <f>COUNTIFS(ExcelTool!$15:$15,Specified_Audit,ExcelTool!21:21,$D$16)</f>
        <v>0</v>
      </c>
      <c r="E21" s="161">
        <f>COUNTIFS(ExcelTool!$15:$15,Specified_Audit,ExcelTool!21:21,$E$16)</f>
        <v>0</v>
      </c>
      <c r="F21" s="162" t="str">
        <f t="shared" si="0"/>
        <v>NA</v>
      </c>
    </row>
    <row r="22" spans="1:6" ht="25.5" x14ac:dyDescent="0.2">
      <c r="A22" s="145">
        <f>ExcelTool!A22</f>
        <v>5</v>
      </c>
      <c r="B22" s="30" t="str">
        <f>ExcelTool!B22</f>
        <v>Was there an appropriate increase in the frequency of observations monitoring?</v>
      </c>
      <c r="C22" s="161">
        <f>COUNTIFS(ExcelTool!$15:$15,Specified_Audit,ExcelTool!22:22,$C$16)</f>
        <v>0</v>
      </c>
      <c r="D22" s="161">
        <f>COUNTIFS(ExcelTool!$15:$15,Specified_Audit,ExcelTool!22:22,$D$16)</f>
        <v>0</v>
      </c>
      <c r="E22" s="161">
        <f>COUNTIFS(ExcelTool!$15:$15,Specified_Audit,ExcelTool!22:22,$E$16)</f>
        <v>0</v>
      </c>
      <c r="F22" s="162" t="str">
        <f t="shared" si="0"/>
        <v>NA</v>
      </c>
    </row>
    <row r="23" spans="1:6" ht="38.25" x14ac:dyDescent="0.2">
      <c r="A23" s="145">
        <f>ExcelTool!A23</f>
        <v>6</v>
      </c>
      <c r="B23" s="30" t="str">
        <f>ExcelTool!B23</f>
        <v>Was the patient reviewed in a timely manner by the medical team (as per INEWS Escalation and Response Protocol)?</v>
      </c>
      <c r="C23" s="161">
        <f>COUNTIFS(ExcelTool!$15:$15,Specified_Audit,ExcelTool!23:23,$C$16)</f>
        <v>0</v>
      </c>
      <c r="D23" s="161">
        <f>COUNTIFS(ExcelTool!$15:$15,Specified_Audit,ExcelTool!23:23,$D$16)</f>
        <v>0</v>
      </c>
      <c r="E23" s="161">
        <f>COUNTIFS(ExcelTool!$15:$15,Specified_Audit,ExcelTool!23:23,$E$16)</f>
        <v>0</v>
      </c>
      <c r="F23" s="162" t="str">
        <f t="shared" si="0"/>
        <v>NA</v>
      </c>
    </row>
    <row r="24" spans="1:6" ht="25.5" x14ac:dyDescent="0.2">
      <c r="A24" s="145">
        <f>ExcelTool!A24</f>
        <v>7</v>
      </c>
      <c r="B24" s="30" t="str">
        <f>ExcelTool!B24</f>
        <v>Was there documented evidence of medical response to requested action or review?</v>
      </c>
      <c r="C24" s="161">
        <f>COUNTIFS(ExcelTool!$15:$15,Specified_Audit,ExcelTool!24:24,$C$16)</f>
        <v>0</v>
      </c>
      <c r="D24" s="161">
        <f>COUNTIFS(ExcelTool!$15:$15,Specified_Audit,ExcelTool!24:24,$D$16)</f>
        <v>0</v>
      </c>
      <c r="E24" s="161">
        <f>COUNTIFS(ExcelTool!$15:$15,Specified_Audit,ExcelTool!24:24,$E$16)</f>
        <v>0</v>
      </c>
      <c r="F24" s="162" t="str">
        <f t="shared" si="0"/>
        <v>NA</v>
      </c>
    </row>
    <row r="25" spans="1:6" ht="25.5" x14ac:dyDescent="0.2">
      <c r="A25" s="145">
        <f>ExcelTool!A25</f>
        <v>8</v>
      </c>
      <c r="B25" s="30" t="str">
        <f>ExcelTool!B25</f>
        <v>Did the Doctor formulate and document a post review plan of care?</v>
      </c>
      <c r="C25" s="161">
        <f>COUNTIFS(ExcelTool!$15:$15,Specified_Audit,ExcelTool!25:25,$C$16)</f>
        <v>0</v>
      </c>
      <c r="D25" s="161">
        <f>COUNTIFS(ExcelTool!$15:$15,Specified_Audit,ExcelTool!25:25,$D$16)</f>
        <v>0</v>
      </c>
      <c r="E25" s="161">
        <f>COUNTIFS(ExcelTool!$15:$15,Specified_Audit,ExcelTool!25:25,$E$16)</f>
        <v>0</v>
      </c>
      <c r="F25" s="162" t="str">
        <f t="shared" si="0"/>
        <v>NA</v>
      </c>
    </row>
    <row r="26" spans="1:6" ht="25.5" x14ac:dyDescent="0.2">
      <c r="A26" s="145">
        <f>ExcelTool!A26</f>
        <v>9</v>
      </c>
      <c r="B26" s="30" t="str">
        <f>ExcelTool!B26</f>
        <v>Was there documented evidence that a senior doctor was consulted when care was escalated?</v>
      </c>
      <c r="C26" s="161">
        <f>COUNTIFS(ExcelTool!$15:$15,Specified_Audit,ExcelTool!26:26,$C$16)</f>
        <v>0</v>
      </c>
      <c r="D26" s="161">
        <f>COUNTIFS(ExcelTool!$15:$15,Specified_Audit,ExcelTool!26:26,$D$16)</f>
        <v>0</v>
      </c>
      <c r="E26" s="161">
        <f>COUNTIFS(ExcelTool!$15:$15,Specified_Audit,ExcelTool!26:26,$E$16)</f>
        <v>0</v>
      </c>
      <c r="F26" s="162" t="str">
        <f t="shared" si="0"/>
        <v>NA</v>
      </c>
    </row>
    <row r="27" spans="1:6" ht="25.5" x14ac:dyDescent="0.2">
      <c r="A27" s="145">
        <f>ExcelTool!A27</f>
        <v>10</v>
      </c>
      <c r="B27" s="30" t="str">
        <f>ExcelTool!B27</f>
        <v>Was there documented evidence that the SHO consulted with a Registrar if no response to treatment?</v>
      </c>
      <c r="C27" s="161">
        <f>COUNTIFS(ExcelTool!$15:$15,Specified_Audit,ExcelTool!27:27,$C$16)</f>
        <v>0</v>
      </c>
      <c r="D27" s="161">
        <f>COUNTIFS(ExcelTool!$15:$15,Specified_Audit,ExcelTool!27:27,$D$16)</f>
        <v>0</v>
      </c>
      <c r="E27" s="161">
        <f>COUNTIFS(ExcelTool!$15:$15,Specified_Audit,ExcelTool!27:27,$E$16)</f>
        <v>0</v>
      </c>
      <c r="F27" s="162" t="str">
        <f t="shared" si="0"/>
        <v>NA</v>
      </c>
    </row>
    <row r="28" spans="1:6" ht="38.25" x14ac:dyDescent="0.2">
      <c r="A28" s="145">
        <f>ExcelTool!A28</f>
        <v>11</v>
      </c>
      <c r="B28" s="30" t="str">
        <f>ExcelTool!B28</f>
        <v>Was there documented evidence that a Registrar or Consultant reviewed the patient with an INEWS score ≥ 7?</v>
      </c>
      <c r="C28" s="161">
        <f>COUNTIFS(ExcelTool!$15:$15,Specified_Audit,ExcelTool!28:28,$C$16)</f>
        <v>0</v>
      </c>
      <c r="D28" s="161">
        <f>COUNTIFS(ExcelTool!$15:$15,Specified_Audit,ExcelTool!28:28,$D$16)</f>
        <v>0</v>
      </c>
      <c r="E28" s="161">
        <f>COUNTIFS(ExcelTool!$15:$15,Specified_Audit,ExcelTool!28:28,$E$16)</f>
        <v>0</v>
      </c>
      <c r="F28" s="162" t="str">
        <f t="shared" si="0"/>
        <v>NA</v>
      </c>
    </row>
    <row r="29" spans="1:6" x14ac:dyDescent="0.2">
      <c r="A29" s="145">
        <f>ExcelTool!A29</f>
        <v>12</v>
      </c>
      <c r="B29" s="30" t="str">
        <f>ExcelTool!B29</f>
        <v>Was the response team activated?</v>
      </c>
      <c r="C29" s="161">
        <f>COUNTIFS(ExcelTool!$15:$15,Specified_Audit,ExcelTool!29:29,$C$16)</f>
        <v>0</v>
      </c>
      <c r="D29" s="161">
        <f>COUNTIFS(ExcelTool!$15:$15,Specified_Audit,ExcelTool!29:29,$D$16)</f>
        <v>0</v>
      </c>
      <c r="E29" s="161">
        <f>COUNTIFS(ExcelTool!$15:$15,Specified_Audit,ExcelTool!29:29,$E$16)</f>
        <v>0</v>
      </c>
      <c r="F29" s="162" t="str">
        <f t="shared" si="0"/>
        <v>NA</v>
      </c>
    </row>
    <row r="30" spans="1:6" ht="25.5" x14ac:dyDescent="0.2">
      <c r="A30" s="145">
        <f>ExcelTool!A30</f>
        <v>13</v>
      </c>
      <c r="B30" s="30" t="str">
        <f>ExcelTool!B30</f>
        <v>Was the patient transferred to a higher level of care where appropriate?</v>
      </c>
      <c r="C30" s="161">
        <f>COUNTIFS(ExcelTool!$15:$15,Specified_Audit,ExcelTool!30:30,$C$16)</f>
        <v>0</v>
      </c>
      <c r="D30" s="161">
        <f>COUNTIFS(ExcelTool!$15:$15,Specified_Audit,ExcelTool!30:30,$D$16)</f>
        <v>0</v>
      </c>
      <c r="E30" s="161">
        <f>COUNTIFS(ExcelTool!$15:$15,Specified_Audit,ExcelTool!30:30,$E$16)</f>
        <v>0</v>
      </c>
      <c r="F30" s="162" t="str">
        <f t="shared" si="0"/>
        <v>NA</v>
      </c>
    </row>
    <row r="31" spans="1:6" ht="15.75" customHeight="1" x14ac:dyDescent="0.2">
      <c r="A31" s="145"/>
      <c r="B31" s="141" t="s">
        <v>30</v>
      </c>
      <c r="C31" s="163">
        <f>SUM(C18:C19,C21:C30)</f>
        <v>0</v>
      </c>
      <c r="D31" s="163">
        <f>SUM(D18:D30)</f>
        <v>0</v>
      </c>
      <c r="E31" s="163">
        <f>SUM(E18:E30)</f>
        <v>0</v>
      </c>
      <c r="F31" s="164" t="str">
        <f>IF(ISERROR(((SUM(C31:D31)/(No_in_Specified_Audit*No_of_Questions_Section_1-E31)*100))),"NA",((SUM(C31:D31)/(No_in_Specified_Audit*No_of_Questions_Section_1-E31)*100)))</f>
        <v>NA</v>
      </c>
    </row>
    <row r="32" spans="1:6" ht="15" customHeight="1" x14ac:dyDescent="0.2">
      <c r="A32" s="145"/>
      <c r="B32" s="296" t="str">
        <f>ExcelTool!B31</f>
        <v xml:space="preserve"> Section 2: Modified Escalation &amp; Response Protocol Completion (if applicable): </v>
      </c>
      <c r="C32" s="297"/>
      <c r="D32" s="297"/>
      <c r="E32" s="297"/>
      <c r="F32" s="298"/>
    </row>
    <row r="33" spans="1:6" ht="25.5" x14ac:dyDescent="0.2">
      <c r="A33" s="145"/>
      <c r="B33" s="133" t="s">
        <v>160</v>
      </c>
      <c r="C33" s="161">
        <f>COUNTIFS(ExcelTool!$15:$15,Specified_Audit,ExcelTool!32:32,$C$16)</f>
        <v>0</v>
      </c>
      <c r="D33" s="161">
        <f>COUNTIFS(ExcelTool!$15:$15,Specified_Audit,ExcelTool!32:32,$D$16)</f>
        <v>0</v>
      </c>
      <c r="E33" s="161">
        <f>COUNTIFS(ExcelTool!$15:$15,Specified_Audit,ExcelTool!32:32,$E$16)</f>
        <v>0</v>
      </c>
      <c r="F33" s="162" t="str">
        <f t="shared" ref="F33:F39" si="1">IF(ISERROR(((C33/(No_in_Specified_Audit-E33)*100))),"NA",((C33/(No_in_Specified_Audit-E33)*100)))</f>
        <v>NA</v>
      </c>
    </row>
    <row r="34" spans="1:6" ht="25.5" x14ac:dyDescent="0.2">
      <c r="A34" s="145"/>
      <c r="B34" s="133" t="s">
        <v>161</v>
      </c>
      <c r="C34" s="161">
        <f>COUNTIFS(ExcelTool!$15:$15,Specified_Audit,ExcelTool!33:33,$C$16)</f>
        <v>0</v>
      </c>
      <c r="D34" s="161">
        <f>COUNTIFS(ExcelTool!$15:$15,Specified_Audit,ExcelTool!33:33,$D$16)</f>
        <v>0</v>
      </c>
      <c r="E34" s="161">
        <f>COUNTIFS(ExcelTool!$15:$15,Specified_Audit,ExcelTool!33:33,$E$16)</f>
        <v>0</v>
      </c>
      <c r="F34" s="162" t="str">
        <f t="shared" si="1"/>
        <v>NA</v>
      </c>
    </row>
    <row r="35" spans="1:6" ht="18" customHeight="1" x14ac:dyDescent="0.2">
      <c r="A35" s="145">
        <f>ExcelTool!A34</f>
        <v>3</v>
      </c>
      <c r="B35" s="30" t="str">
        <f>ExcelTool!B34</f>
        <v>Was the date populated?</v>
      </c>
      <c r="C35" s="161">
        <f>COUNTIFS(ExcelTool!$15:$15,Specified_Audit,ExcelTool!34:34,$C$16)</f>
        <v>0</v>
      </c>
      <c r="D35" s="161">
        <f>COUNTIFS(ExcelTool!$15:$15,Specified_Audit,ExcelTool!34:34,$D$16)</f>
        <v>0</v>
      </c>
      <c r="E35" s="161">
        <f>COUNTIFS(ExcelTool!$15:$15,Specified_Audit,ExcelTool!34:34,$E$16)</f>
        <v>0</v>
      </c>
      <c r="F35" s="162" t="str">
        <f t="shared" si="1"/>
        <v>NA</v>
      </c>
    </row>
    <row r="36" spans="1:6" ht="18" customHeight="1" x14ac:dyDescent="0.2">
      <c r="A36" s="145">
        <f>ExcelTool!A35</f>
        <v>4</v>
      </c>
      <c r="B36" s="30" t="str">
        <f>ExcelTool!B35</f>
        <v>Was the time populated?</v>
      </c>
      <c r="C36" s="161">
        <f>COUNTIFS(ExcelTool!$15:$15,Specified_Audit,ExcelTool!35:35,$C$16)</f>
        <v>0</v>
      </c>
      <c r="D36" s="161">
        <f>COUNTIFS(ExcelTool!$15:$15,Specified_Audit,ExcelTool!35:35,$D$16)</f>
        <v>0</v>
      </c>
      <c r="E36" s="161">
        <f>COUNTIFS(ExcelTool!$15:$15,Specified_Audit,ExcelTool!35:35,$E$16)</f>
        <v>0</v>
      </c>
      <c r="F36" s="162" t="str">
        <f t="shared" si="1"/>
        <v>NA</v>
      </c>
    </row>
    <row r="37" spans="1:6" ht="24.75" customHeight="1" x14ac:dyDescent="0.2">
      <c r="A37" s="145">
        <f>ExcelTool!A36</f>
        <v>5</v>
      </c>
      <c r="B37" s="30" t="str">
        <f>ExcelTool!B36</f>
        <v>Rationale and instructions / interventions section populated?</v>
      </c>
      <c r="C37" s="161">
        <f>COUNTIFS(ExcelTool!$15:$15,Specified_Audit,ExcelTool!36:36,$C$16)</f>
        <v>0</v>
      </c>
      <c r="D37" s="161">
        <f>COUNTIFS(ExcelTool!$15:$15,Specified_Audit,ExcelTool!36:36,$D$16)</f>
        <v>0</v>
      </c>
      <c r="E37" s="161">
        <f>COUNTIFS(ExcelTool!$15:$15,Specified_Audit,ExcelTool!36:36,$E$16)</f>
        <v>0</v>
      </c>
      <c r="F37" s="162" t="str">
        <f t="shared" si="1"/>
        <v>NA</v>
      </c>
    </row>
    <row r="38" spans="1:6" ht="18" customHeight="1" x14ac:dyDescent="0.2">
      <c r="A38" s="145">
        <f>ExcelTool!A37</f>
        <v>6</v>
      </c>
      <c r="B38" s="30" t="str">
        <f>ExcelTool!B37</f>
        <v>Was the next medical review section populated?</v>
      </c>
      <c r="C38" s="161">
        <f>COUNTIFS(ExcelTool!$15:$15,Specified_Audit,ExcelTool!37:37,$C$16)</f>
        <v>0</v>
      </c>
      <c r="D38" s="161">
        <f>COUNTIFS(ExcelTool!$15:$15,Specified_Audit,ExcelTool!37:37,$D$16)</f>
        <v>0</v>
      </c>
      <c r="E38" s="161">
        <f>COUNTIFS(ExcelTool!$15:$15,Specified_Audit,ExcelTool!37:37,$E$16)</f>
        <v>0</v>
      </c>
      <c r="F38" s="162" t="str">
        <f t="shared" si="1"/>
        <v>NA</v>
      </c>
    </row>
    <row r="39" spans="1:6" ht="18" customHeight="1" x14ac:dyDescent="0.2">
      <c r="A39" s="145">
        <f>ExcelTool!A38</f>
        <v>7</v>
      </c>
      <c r="B39" s="30" t="str">
        <f>ExcelTool!B38</f>
        <v>Was the Doctor’s signature present?</v>
      </c>
      <c r="C39" s="161">
        <f>COUNTIFS(ExcelTool!$15:$15,Specified_Audit,ExcelTool!38:38,$C$16)</f>
        <v>0</v>
      </c>
      <c r="D39" s="161">
        <f>COUNTIFS(ExcelTool!$15:$15,Specified_Audit,ExcelTool!38:38,$D$16)</f>
        <v>0</v>
      </c>
      <c r="E39" s="161">
        <f>COUNTIFS(ExcelTool!$15:$15,Specified_Audit,ExcelTool!38:38,$E$16)</f>
        <v>0</v>
      </c>
      <c r="F39" s="162" t="str">
        <f t="shared" si="1"/>
        <v>NA</v>
      </c>
    </row>
    <row r="40" spans="1:6" ht="15.75" customHeight="1" x14ac:dyDescent="0.2">
      <c r="A40" s="145"/>
      <c r="B40" s="141" t="s">
        <v>31</v>
      </c>
      <c r="C40" s="163">
        <f>SUM(C33:C39)</f>
        <v>0</v>
      </c>
      <c r="D40" s="163">
        <f>SUM(D33:D39)</f>
        <v>0</v>
      </c>
      <c r="E40" s="163">
        <f>SUM(E33:E39)</f>
        <v>0</v>
      </c>
      <c r="F40" s="164" t="str">
        <f>IF(ISERROR(((C40/(No_in_Specified_Audit*No_of_Questions_Section_2-E40)*100))),"NA",((C40/(No_in_Specified_Audit*No_of_Questions_Section_2-E40)*100)))</f>
        <v>NA</v>
      </c>
    </row>
    <row r="41" spans="1:6" ht="17.25" customHeight="1" x14ac:dyDescent="0.2">
      <c r="A41" s="155"/>
      <c r="B41" s="156" t="s">
        <v>21</v>
      </c>
      <c r="C41" s="165">
        <f>SUM(C31,C40)</f>
        <v>0</v>
      </c>
      <c r="D41" s="165">
        <f>SUM(D31,D40)</f>
        <v>0</v>
      </c>
      <c r="E41" s="165">
        <f>SUM(E31,E40)</f>
        <v>0</v>
      </c>
      <c r="F41" s="164" t="str">
        <f>IF(ISERROR(((SUM(C41:D41)/(No_in_Specified_Audit*No._of_Questions-E41)*100))),"NA",((SUM(C41:D41)/(No_in_Specified_Audit*No._of_Questions-E41)*100)))</f>
        <v>NA</v>
      </c>
    </row>
    <row r="42" spans="1:6" x14ac:dyDescent="0.2">
      <c r="B42" s="48"/>
      <c r="C42" s="36"/>
      <c r="D42" s="36"/>
      <c r="E42" s="36"/>
      <c r="F42" s="36"/>
    </row>
    <row r="43" spans="1:6" x14ac:dyDescent="0.2">
      <c r="B43" s="48"/>
      <c r="C43" s="36"/>
      <c r="D43" s="36"/>
      <c r="E43" s="36"/>
      <c r="F43" s="36"/>
    </row>
    <row r="44" spans="1:6" x14ac:dyDescent="0.2">
      <c r="B44" s="294" t="s">
        <v>28</v>
      </c>
      <c r="C44" s="294"/>
      <c r="D44" s="294"/>
      <c r="E44" s="294"/>
      <c r="F44" s="294"/>
    </row>
    <row r="45" spans="1:6" x14ac:dyDescent="0.2">
      <c r="B45" s="46" t="s">
        <v>27</v>
      </c>
      <c r="C45" s="295" t="s">
        <v>3</v>
      </c>
      <c r="D45" s="295"/>
      <c r="E45" s="295"/>
      <c r="F45" s="295"/>
    </row>
    <row r="46" spans="1:6" x14ac:dyDescent="0.2">
      <c r="B46" s="47" t="s">
        <v>22</v>
      </c>
      <c r="C46" s="283" t="str">
        <f>F31</f>
        <v>NA</v>
      </c>
      <c r="D46" s="263"/>
      <c r="E46" s="263"/>
      <c r="F46" s="263"/>
    </row>
    <row r="47" spans="1:6" x14ac:dyDescent="0.2">
      <c r="B47" s="47" t="s">
        <v>23</v>
      </c>
      <c r="C47" s="283" t="str">
        <f>F40</f>
        <v>NA</v>
      </c>
      <c r="D47" s="263"/>
      <c r="E47" s="263"/>
      <c r="F47" s="263"/>
    </row>
    <row r="48" spans="1:6" x14ac:dyDescent="0.2">
      <c r="B48" s="47" t="s">
        <v>21</v>
      </c>
      <c r="C48" s="283" t="str">
        <f>F41</f>
        <v>NA</v>
      </c>
      <c r="D48" s="263"/>
      <c r="E48" s="263"/>
      <c r="F48" s="263"/>
    </row>
    <row r="49" spans="2:6" x14ac:dyDescent="0.2">
      <c r="B49" s="48"/>
      <c r="C49" s="36"/>
      <c r="D49" s="36"/>
      <c r="E49" s="36"/>
      <c r="F49" s="36"/>
    </row>
    <row r="50" spans="2:6" x14ac:dyDescent="0.2">
      <c r="B50" s="48"/>
      <c r="C50" s="36"/>
      <c r="D50" s="36"/>
      <c r="E50" s="36"/>
      <c r="F50" s="36"/>
    </row>
    <row r="51" spans="2:6" x14ac:dyDescent="0.2">
      <c r="B51" s="48"/>
      <c r="C51" s="36"/>
      <c r="D51" s="36"/>
      <c r="E51" s="36"/>
      <c r="F51" s="36"/>
    </row>
    <row r="52" spans="2:6" x14ac:dyDescent="0.2">
      <c r="B52" s="48"/>
      <c r="C52" s="36"/>
      <c r="D52" s="36"/>
      <c r="E52" s="36"/>
      <c r="F52" s="36"/>
    </row>
    <row r="53" spans="2:6" x14ac:dyDescent="0.2">
      <c r="B53" s="48"/>
      <c r="C53" s="36"/>
      <c r="D53" s="36"/>
      <c r="E53" s="36"/>
      <c r="F53" s="36"/>
    </row>
    <row r="54" spans="2:6" x14ac:dyDescent="0.2">
      <c r="B54" s="48"/>
      <c r="C54" s="36"/>
      <c r="D54" s="36"/>
      <c r="E54" s="36"/>
      <c r="F54" s="36"/>
    </row>
    <row r="55" spans="2:6" x14ac:dyDescent="0.2">
      <c r="B55" s="48"/>
      <c r="C55" s="36"/>
      <c r="D55" s="36"/>
      <c r="E55" s="36"/>
      <c r="F55" s="36"/>
    </row>
    <row r="56" spans="2:6" x14ac:dyDescent="0.2">
      <c r="B56" s="48"/>
      <c r="C56" s="36"/>
      <c r="D56" s="36"/>
      <c r="E56" s="36"/>
      <c r="F56" s="36"/>
    </row>
    <row r="57" spans="2:6" x14ac:dyDescent="0.2">
      <c r="B57" s="48"/>
      <c r="C57" s="36"/>
      <c r="D57" s="36"/>
      <c r="E57" s="36"/>
      <c r="F57" s="36"/>
    </row>
    <row r="58" spans="2:6" x14ac:dyDescent="0.2">
      <c r="B58" s="48"/>
      <c r="C58" s="36"/>
      <c r="D58" s="36"/>
      <c r="E58" s="36"/>
      <c r="F58" s="36"/>
    </row>
    <row r="59" spans="2:6" x14ac:dyDescent="0.2">
      <c r="B59" s="48"/>
      <c r="C59" s="36"/>
      <c r="D59" s="36"/>
      <c r="E59" s="36"/>
      <c r="F59" s="36"/>
    </row>
    <row r="60" spans="2:6" x14ac:dyDescent="0.2">
      <c r="B60" s="48"/>
      <c r="C60" s="36"/>
      <c r="D60" s="36"/>
      <c r="E60" s="36"/>
      <c r="F60" s="36"/>
    </row>
    <row r="61" spans="2:6" x14ac:dyDescent="0.2">
      <c r="B61" s="48"/>
      <c r="C61" s="36"/>
      <c r="D61" s="36"/>
      <c r="E61" s="36"/>
      <c r="F61" s="36"/>
    </row>
    <row r="62" spans="2:6" x14ac:dyDescent="0.2">
      <c r="B62" s="48"/>
      <c r="C62" s="36"/>
      <c r="D62" s="36"/>
      <c r="E62" s="36"/>
      <c r="F62" s="36"/>
    </row>
    <row r="63" spans="2:6" x14ac:dyDescent="0.2">
      <c r="B63" s="48"/>
      <c r="C63" s="36"/>
      <c r="D63" s="36"/>
      <c r="E63" s="36"/>
      <c r="F63" s="36"/>
    </row>
    <row r="64" spans="2:6" x14ac:dyDescent="0.2">
      <c r="B64" s="48"/>
      <c r="C64" s="36"/>
      <c r="D64" s="36"/>
      <c r="E64" s="36"/>
      <c r="F64" s="36"/>
    </row>
    <row r="65" spans="2:6" x14ac:dyDescent="0.2">
      <c r="B65" s="48"/>
      <c r="C65" s="36"/>
      <c r="D65" s="36"/>
      <c r="E65" s="36"/>
      <c r="F65" s="36"/>
    </row>
    <row r="66" spans="2:6" x14ac:dyDescent="0.2">
      <c r="B66" s="48"/>
      <c r="C66" s="36"/>
      <c r="D66" s="36"/>
      <c r="E66" s="36"/>
      <c r="F66" s="36"/>
    </row>
    <row r="67" spans="2:6" x14ac:dyDescent="0.2">
      <c r="B67" s="48"/>
      <c r="C67" s="36"/>
      <c r="D67" s="36"/>
      <c r="E67" s="36"/>
      <c r="F67" s="36"/>
    </row>
    <row r="68" spans="2:6" x14ac:dyDescent="0.2">
      <c r="B68" s="48"/>
      <c r="C68" s="36"/>
      <c r="D68" s="36"/>
      <c r="E68" s="36"/>
      <c r="F68" s="36"/>
    </row>
    <row r="69" spans="2:6" x14ac:dyDescent="0.2">
      <c r="B69" s="48"/>
      <c r="C69" s="36"/>
      <c r="D69" s="36"/>
      <c r="E69" s="36"/>
      <c r="F69" s="36"/>
    </row>
    <row r="70" spans="2:6" ht="15.75" customHeight="1" x14ac:dyDescent="0.2">
      <c r="B70" s="48"/>
      <c r="C70" s="36"/>
      <c r="D70" s="36"/>
      <c r="E70" s="36"/>
      <c r="F70" s="36"/>
    </row>
    <row r="71" spans="2:6" x14ac:dyDescent="0.2">
      <c r="B71" s="48"/>
      <c r="C71" s="36"/>
      <c r="D71" s="36"/>
      <c r="E71" s="36"/>
      <c r="F71" s="36"/>
    </row>
    <row r="72" spans="2:6" x14ac:dyDescent="0.2">
      <c r="B72" s="48"/>
      <c r="C72" s="36"/>
      <c r="D72" s="36"/>
      <c r="E72" s="36"/>
      <c r="F72" s="36"/>
    </row>
    <row r="73" spans="2:6" x14ac:dyDescent="0.2">
      <c r="B73" s="48"/>
      <c r="C73" s="36"/>
      <c r="D73" s="36"/>
      <c r="E73" s="36"/>
      <c r="F73" s="36"/>
    </row>
    <row r="74" spans="2:6" x14ac:dyDescent="0.2">
      <c r="B74" s="48"/>
      <c r="C74" s="36"/>
      <c r="D74" s="36"/>
      <c r="E74" s="36"/>
      <c r="F74" s="36"/>
    </row>
    <row r="75" spans="2:6" x14ac:dyDescent="0.2">
      <c r="B75" s="48"/>
      <c r="C75" s="36"/>
      <c r="D75" s="36"/>
      <c r="E75" s="36"/>
      <c r="F75" s="36"/>
    </row>
    <row r="76" spans="2:6" x14ac:dyDescent="0.2">
      <c r="B76" s="48"/>
      <c r="C76" s="36"/>
      <c r="D76" s="36"/>
      <c r="E76" s="36"/>
      <c r="F76" s="36"/>
    </row>
    <row r="77" spans="2:6" x14ac:dyDescent="0.2">
      <c r="B77" s="48"/>
      <c r="C77" s="36"/>
      <c r="D77" s="36"/>
      <c r="E77" s="36"/>
      <c r="F77" s="36"/>
    </row>
    <row r="78" spans="2:6" x14ac:dyDescent="0.2">
      <c r="B78" s="48"/>
      <c r="C78" s="36"/>
      <c r="D78" s="36"/>
      <c r="E78" s="36"/>
      <c r="F78" s="36"/>
    </row>
    <row r="79" spans="2:6" x14ac:dyDescent="0.2">
      <c r="B79" s="48"/>
      <c r="C79" s="36"/>
      <c r="D79" s="36"/>
      <c r="E79" s="36"/>
      <c r="F79" s="36"/>
    </row>
    <row r="80" spans="2:6" x14ac:dyDescent="0.2">
      <c r="B80" s="48"/>
      <c r="C80" s="36"/>
      <c r="D80" s="36"/>
      <c r="E80" s="36"/>
      <c r="F80" s="36"/>
    </row>
    <row r="81" spans="2:6" x14ac:dyDescent="0.2">
      <c r="B81" s="48"/>
      <c r="C81" s="36"/>
      <c r="D81" s="36"/>
      <c r="E81" s="36"/>
      <c r="F81" s="36"/>
    </row>
    <row r="82" spans="2:6" x14ac:dyDescent="0.2">
      <c r="B82" s="48"/>
      <c r="C82" s="36"/>
      <c r="D82" s="36"/>
      <c r="E82" s="36"/>
      <c r="F82" s="36"/>
    </row>
    <row r="83" spans="2:6" x14ac:dyDescent="0.2">
      <c r="B83" s="48"/>
      <c r="C83" s="36"/>
      <c r="D83" s="36"/>
      <c r="E83" s="36"/>
      <c r="F83" s="36"/>
    </row>
    <row r="84" spans="2:6" x14ac:dyDescent="0.2">
      <c r="B84" s="62" t="s">
        <v>38</v>
      </c>
      <c r="C84" s="36"/>
      <c r="D84" s="36"/>
      <c r="E84" s="36"/>
      <c r="F84" s="36"/>
    </row>
    <row r="85" spans="2:6" x14ac:dyDescent="0.2">
      <c r="B85" s="48"/>
      <c r="C85" s="36"/>
      <c r="D85" s="36"/>
      <c r="E85" s="36"/>
      <c r="F85" s="36"/>
    </row>
    <row r="86" spans="2:6" x14ac:dyDescent="0.2">
      <c r="C86" s="36"/>
      <c r="D86" s="36"/>
      <c r="E86" s="36"/>
      <c r="F86" s="36"/>
    </row>
    <row r="87" spans="2:6" x14ac:dyDescent="0.2">
      <c r="B87" s="48"/>
      <c r="C87" s="36"/>
      <c r="D87" s="36"/>
      <c r="E87" s="36"/>
      <c r="F87" s="36"/>
    </row>
    <row r="88" spans="2:6" x14ac:dyDescent="0.2">
      <c r="B88" s="48"/>
      <c r="C88" s="36"/>
      <c r="D88" s="36"/>
      <c r="E88" s="36"/>
      <c r="F88" s="36"/>
    </row>
    <row r="89" spans="2:6" x14ac:dyDescent="0.2">
      <c r="B89" s="48"/>
      <c r="C89" s="36"/>
      <c r="D89" s="36"/>
      <c r="E89" s="36"/>
      <c r="F89" s="36"/>
    </row>
    <row r="90" spans="2:6" x14ac:dyDescent="0.2">
      <c r="B90" s="48"/>
      <c r="C90" s="36"/>
      <c r="D90" s="36"/>
      <c r="E90" s="36"/>
      <c r="F90" s="36"/>
    </row>
    <row r="91" spans="2:6" x14ac:dyDescent="0.2">
      <c r="B91" s="48"/>
      <c r="C91" s="36"/>
      <c r="D91" s="36"/>
      <c r="E91" s="36"/>
      <c r="F91" s="36"/>
    </row>
    <row r="92" spans="2:6" x14ac:dyDescent="0.2">
      <c r="B92" s="48"/>
      <c r="C92" s="36"/>
      <c r="D92" s="36"/>
      <c r="E92" s="36"/>
      <c r="F92" s="36"/>
    </row>
    <row r="93" spans="2:6" x14ac:dyDescent="0.2">
      <c r="B93" s="48"/>
      <c r="C93" s="36"/>
      <c r="D93" s="36"/>
      <c r="E93" s="36"/>
      <c r="F93" s="36"/>
    </row>
    <row r="94" spans="2:6" x14ac:dyDescent="0.2">
      <c r="B94" s="48"/>
      <c r="C94" s="36"/>
      <c r="D94" s="36"/>
      <c r="E94" s="36"/>
      <c r="F94" s="36"/>
    </row>
    <row r="95" spans="2:6" x14ac:dyDescent="0.2">
      <c r="B95" s="48"/>
      <c r="C95" s="36"/>
      <c r="D95" s="36"/>
      <c r="E95" s="36"/>
      <c r="F95" s="36"/>
    </row>
    <row r="96" spans="2:6" x14ac:dyDescent="0.2">
      <c r="B96" s="48"/>
      <c r="C96" s="36"/>
      <c r="D96" s="36"/>
      <c r="E96" s="36"/>
      <c r="F96" s="36"/>
    </row>
    <row r="97" spans="2:6" x14ac:dyDescent="0.2">
      <c r="B97" s="48"/>
      <c r="C97" s="36"/>
      <c r="D97" s="36"/>
      <c r="E97" s="36"/>
      <c r="F97" s="36"/>
    </row>
    <row r="98" spans="2:6" x14ac:dyDescent="0.2">
      <c r="B98" s="48"/>
      <c r="C98" s="36"/>
      <c r="D98" s="36"/>
      <c r="E98" s="36"/>
      <c r="F98" s="36"/>
    </row>
    <row r="99" spans="2:6" x14ac:dyDescent="0.2">
      <c r="B99" s="48"/>
      <c r="C99" s="36"/>
      <c r="D99" s="36"/>
      <c r="E99" s="36"/>
      <c r="F99" s="36"/>
    </row>
    <row r="100" spans="2:6" x14ac:dyDescent="0.2">
      <c r="B100" s="48"/>
      <c r="C100" s="36"/>
      <c r="D100" s="36"/>
      <c r="E100" s="36"/>
      <c r="F100" s="36"/>
    </row>
    <row r="101" spans="2:6" x14ac:dyDescent="0.2">
      <c r="B101" s="48"/>
      <c r="C101" s="36"/>
      <c r="D101" s="36"/>
      <c r="E101" s="36"/>
      <c r="F101" s="36"/>
    </row>
    <row r="102" spans="2:6" x14ac:dyDescent="0.2">
      <c r="B102" s="48"/>
      <c r="C102" s="36"/>
      <c r="D102" s="36"/>
      <c r="E102" s="36"/>
      <c r="F102" s="36"/>
    </row>
    <row r="103" spans="2:6" x14ac:dyDescent="0.2">
      <c r="B103" s="48"/>
      <c r="C103" s="36"/>
      <c r="D103" s="36"/>
      <c r="E103" s="36"/>
      <c r="F103" s="36"/>
    </row>
    <row r="104" spans="2:6" x14ac:dyDescent="0.2">
      <c r="B104" s="48"/>
      <c r="C104" s="36"/>
      <c r="D104" s="36"/>
      <c r="E104" s="36"/>
      <c r="F104" s="36"/>
    </row>
    <row r="105" spans="2:6" x14ac:dyDescent="0.2">
      <c r="B105" s="48"/>
      <c r="C105" s="36"/>
      <c r="D105" s="36"/>
      <c r="E105" s="36"/>
      <c r="F105" s="36"/>
    </row>
    <row r="106" spans="2:6" x14ac:dyDescent="0.2">
      <c r="B106" s="48"/>
      <c r="C106" s="36"/>
      <c r="D106" s="36"/>
      <c r="E106" s="36"/>
      <c r="F106" s="36"/>
    </row>
    <row r="107" spans="2:6" x14ac:dyDescent="0.2">
      <c r="B107" s="48"/>
      <c r="C107" s="36"/>
      <c r="D107" s="36"/>
      <c r="E107" s="36"/>
      <c r="F107" s="36"/>
    </row>
    <row r="108" spans="2:6" x14ac:dyDescent="0.2">
      <c r="B108" s="48"/>
      <c r="C108" s="36"/>
      <c r="D108" s="36"/>
      <c r="E108" s="36"/>
      <c r="F108" s="36"/>
    </row>
    <row r="109" spans="2:6" x14ac:dyDescent="0.2">
      <c r="B109" s="48"/>
      <c r="C109" s="36"/>
      <c r="D109" s="36"/>
      <c r="E109" s="36"/>
      <c r="F109" s="36"/>
    </row>
    <row r="110" spans="2:6" x14ac:dyDescent="0.2">
      <c r="B110" s="48"/>
      <c r="C110" s="36"/>
      <c r="D110" s="36"/>
      <c r="E110" s="36"/>
      <c r="F110" s="36"/>
    </row>
    <row r="111" spans="2:6" x14ac:dyDescent="0.2">
      <c r="B111" s="48"/>
      <c r="C111" s="36"/>
      <c r="D111" s="36"/>
      <c r="E111" s="36"/>
      <c r="F111" s="36"/>
    </row>
    <row r="112" spans="2:6" x14ac:dyDescent="0.2">
      <c r="B112" s="48"/>
      <c r="C112" s="36"/>
      <c r="D112" s="36"/>
      <c r="E112" s="36"/>
      <c r="F112" s="36"/>
    </row>
    <row r="113" spans="2:6" x14ac:dyDescent="0.2">
      <c r="B113" s="48"/>
      <c r="C113" s="36"/>
      <c r="D113" s="36"/>
      <c r="E113" s="36"/>
      <c r="F113" s="36"/>
    </row>
    <row r="114" spans="2:6" x14ac:dyDescent="0.2">
      <c r="B114" s="48"/>
      <c r="C114" s="36"/>
      <c r="D114" s="36"/>
      <c r="E114" s="36"/>
      <c r="F114" s="36"/>
    </row>
    <row r="115" spans="2:6" x14ac:dyDescent="0.2">
      <c r="B115" s="48"/>
      <c r="C115" s="36"/>
      <c r="D115" s="36"/>
      <c r="E115" s="36"/>
      <c r="F115" s="36"/>
    </row>
    <row r="116" spans="2:6" x14ac:dyDescent="0.2">
      <c r="B116" s="48"/>
      <c r="C116" s="36"/>
      <c r="D116" s="36"/>
      <c r="E116" s="36"/>
      <c r="F116" s="36"/>
    </row>
    <row r="117" spans="2:6" x14ac:dyDescent="0.2">
      <c r="B117" s="48"/>
      <c r="C117" s="36"/>
      <c r="D117" s="36"/>
      <c r="E117" s="36"/>
      <c r="F117" s="36"/>
    </row>
    <row r="118" spans="2:6" x14ac:dyDescent="0.2">
      <c r="B118" s="48"/>
      <c r="C118" s="36"/>
      <c r="D118" s="36"/>
      <c r="E118" s="36"/>
      <c r="F118" s="36"/>
    </row>
    <row r="119" spans="2:6" x14ac:dyDescent="0.2">
      <c r="B119" s="48"/>
      <c r="C119" s="36"/>
      <c r="D119" s="36"/>
      <c r="E119" s="36"/>
      <c r="F119" s="36"/>
    </row>
    <row r="120" spans="2:6" x14ac:dyDescent="0.2">
      <c r="B120" s="48"/>
      <c r="C120" s="36"/>
      <c r="D120" s="36"/>
      <c r="E120" s="36"/>
      <c r="F120" s="36"/>
    </row>
    <row r="121" spans="2:6" x14ac:dyDescent="0.2">
      <c r="B121" s="48"/>
      <c r="C121" s="36"/>
      <c r="D121" s="36"/>
      <c r="E121" s="36"/>
      <c r="F121" s="36"/>
    </row>
    <row r="122" spans="2:6" x14ac:dyDescent="0.2">
      <c r="B122" s="48"/>
      <c r="C122" s="36"/>
      <c r="D122" s="36"/>
      <c r="E122" s="36"/>
      <c r="F122" s="36"/>
    </row>
    <row r="123" spans="2:6" x14ac:dyDescent="0.2">
      <c r="B123" s="48"/>
      <c r="C123" s="36"/>
      <c r="D123" s="36"/>
      <c r="E123" s="36"/>
      <c r="F123" s="36"/>
    </row>
    <row r="124" spans="2:6" x14ac:dyDescent="0.2">
      <c r="B124" s="48"/>
      <c r="C124" s="36"/>
      <c r="D124" s="36"/>
      <c r="E124" s="36"/>
      <c r="F124" s="36"/>
    </row>
    <row r="125" spans="2:6" x14ac:dyDescent="0.2">
      <c r="B125" s="48"/>
      <c r="C125" s="36"/>
      <c r="D125" s="36"/>
      <c r="E125" s="36"/>
      <c r="F125" s="36"/>
    </row>
    <row r="126" spans="2:6" x14ac:dyDescent="0.2">
      <c r="B126" s="48"/>
      <c r="C126" s="36"/>
      <c r="D126" s="36"/>
      <c r="E126" s="36"/>
      <c r="F126" s="36"/>
    </row>
    <row r="127" spans="2:6" x14ac:dyDescent="0.2">
      <c r="B127" s="48"/>
      <c r="C127" s="36"/>
      <c r="D127" s="36"/>
      <c r="E127" s="36"/>
      <c r="F127" s="36"/>
    </row>
    <row r="128" spans="2:6" x14ac:dyDescent="0.2">
      <c r="B128" s="48"/>
      <c r="C128" s="36"/>
      <c r="D128" s="36"/>
      <c r="E128" s="36"/>
      <c r="F128" s="36"/>
    </row>
    <row r="129" spans="2:6" x14ac:dyDescent="0.2">
      <c r="B129" s="48"/>
      <c r="C129" s="36"/>
      <c r="D129" s="36"/>
      <c r="E129" s="36"/>
      <c r="F129" s="36"/>
    </row>
    <row r="130" spans="2:6" x14ac:dyDescent="0.2">
      <c r="B130" s="48"/>
      <c r="C130" s="36"/>
      <c r="D130" s="36"/>
      <c r="E130" s="36"/>
      <c r="F130" s="36"/>
    </row>
    <row r="131" spans="2:6" x14ac:dyDescent="0.2">
      <c r="B131" s="48"/>
      <c r="C131" s="36"/>
      <c r="D131" s="36"/>
      <c r="E131" s="36"/>
      <c r="F131" s="36"/>
    </row>
    <row r="132" spans="2:6" x14ac:dyDescent="0.2">
      <c r="B132" s="48"/>
      <c r="C132" s="36"/>
      <c r="D132" s="36"/>
      <c r="E132" s="36"/>
      <c r="F132" s="36"/>
    </row>
    <row r="133" spans="2:6" x14ac:dyDescent="0.2">
      <c r="B133" s="48"/>
      <c r="C133" s="36"/>
      <c r="D133" s="36"/>
      <c r="E133" s="36"/>
      <c r="F133" s="36"/>
    </row>
    <row r="134" spans="2:6" x14ac:dyDescent="0.2">
      <c r="B134" s="48"/>
      <c r="C134" s="36"/>
      <c r="D134" s="36"/>
      <c r="E134" s="36"/>
      <c r="F134" s="36"/>
    </row>
    <row r="135" spans="2:6" x14ac:dyDescent="0.2">
      <c r="B135" s="48"/>
      <c r="C135" s="36"/>
      <c r="D135" s="36"/>
      <c r="E135" s="36"/>
      <c r="F135" s="36"/>
    </row>
    <row r="136" spans="2:6" x14ac:dyDescent="0.2">
      <c r="B136" s="48"/>
      <c r="C136" s="36"/>
      <c r="D136" s="36"/>
      <c r="E136" s="36"/>
      <c r="F136" s="36"/>
    </row>
    <row r="137" spans="2:6" x14ac:dyDescent="0.2">
      <c r="B137" s="48"/>
      <c r="C137" s="36"/>
      <c r="D137" s="36"/>
      <c r="E137" s="36"/>
      <c r="F137" s="36"/>
    </row>
    <row r="138" spans="2:6" x14ac:dyDescent="0.2">
      <c r="B138" s="48"/>
      <c r="C138" s="36"/>
      <c r="D138" s="36"/>
      <c r="E138" s="36"/>
      <c r="F138" s="36"/>
    </row>
    <row r="139" spans="2:6" x14ac:dyDescent="0.2">
      <c r="B139" s="48"/>
      <c r="C139" s="36"/>
      <c r="D139" s="36"/>
      <c r="E139" s="36"/>
      <c r="F139" s="36"/>
    </row>
    <row r="140" spans="2:6" x14ac:dyDescent="0.2">
      <c r="B140" s="48"/>
      <c r="C140" s="36"/>
      <c r="D140" s="36"/>
      <c r="E140" s="36"/>
      <c r="F140" s="36"/>
    </row>
    <row r="141" spans="2:6" x14ac:dyDescent="0.2">
      <c r="B141" s="48"/>
      <c r="C141" s="36"/>
      <c r="D141" s="36"/>
      <c r="E141" s="36"/>
      <c r="F141" s="36"/>
    </row>
    <row r="142" spans="2:6" x14ac:dyDescent="0.2">
      <c r="B142" s="48"/>
      <c r="C142" s="36"/>
      <c r="D142" s="36"/>
      <c r="E142" s="36"/>
      <c r="F142" s="36"/>
    </row>
    <row r="143" spans="2:6" x14ac:dyDescent="0.2">
      <c r="B143" s="48"/>
      <c r="C143" s="36"/>
      <c r="D143" s="36"/>
      <c r="E143" s="36"/>
      <c r="F143" s="36"/>
    </row>
    <row r="144" spans="2:6" x14ac:dyDescent="0.2">
      <c r="B144" s="48"/>
      <c r="C144" s="36"/>
      <c r="D144" s="36"/>
      <c r="E144" s="36"/>
      <c r="F144" s="36"/>
    </row>
    <row r="145" spans="2:6" x14ac:dyDescent="0.2">
      <c r="B145" s="48"/>
      <c r="C145" s="36"/>
      <c r="D145" s="36"/>
      <c r="E145" s="36"/>
      <c r="F145" s="36"/>
    </row>
    <row r="146" spans="2:6" x14ac:dyDescent="0.2">
      <c r="B146" s="48"/>
      <c r="C146" s="36"/>
      <c r="D146" s="36"/>
      <c r="E146" s="36"/>
      <c r="F146" s="36"/>
    </row>
    <row r="147" spans="2:6" x14ac:dyDescent="0.2">
      <c r="B147" s="48"/>
      <c r="C147" s="36"/>
      <c r="D147" s="36"/>
      <c r="E147" s="36"/>
      <c r="F147" s="36"/>
    </row>
    <row r="148" spans="2:6" x14ac:dyDescent="0.2">
      <c r="B148" s="48"/>
      <c r="C148" s="36"/>
      <c r="D148" s="36"/>
      <c r="E148" s="36"/>
      <c r="F148" s="36"/>
    </row>
    <row r="149" spans="2:6" x14ac:dyDescent="0.2">
      <c r="B149" s="62" t="s">
        <v>40</v>
      </c>
      <c r="C149" s="36"/>
      <c r="D149" s="36"/>
      <c r="E149" s="36"/>
      <c r="F149" s="36"/>
    </row>
    <row r="150" spans="2:6" x14ac:dyDescent="0.2">
      <c r="B150" s="48"/>
      <c r="C150" s="36"/>
      <c r="D150" s="36"/>
      <c r="E150" s="36"/>
      <c r="F150" s="36"/>
    </row>
    <row r="151" spans="2:6" x14ac:dyDescent="0.2">
      <c r="B151" s="48"/>
      <c r="C151" s="36"/>
      <c r="D151" s="36"/>
      <c r="E151" s="36"/>
      <c r="F151" s="36"/>
    </row>
    <row r="152" spans="2:6" x14ac:dyDescent="0.2">
      <c r="B152" s="48"/>
      <c r="C152" s="36"/>
      <c r="D152" s="36"/>
      <c r="E152" s="36"/>
      <c r="F152" s="36"/>
    </row>
    <row r="153" spans="2:6" x14ac:dyDescent="0.2">
      <c r="B153" s="48"/>
      <c r="C153" s="36"/>
      <c r="D153" s="36"/>
      <c r="E153" s="36"/>
      <c r="F153" s="36"/>
    </row>
    <row r="154" spans="2:6" x14ac:dyDescent="0.2">
      <c r="B154" s="48"/>
      <c r="C154" s="36"/>
      <c r="D154" s="36"/>
      <c r="E154" s="36"/>
      <c r="F154" s="36"/>
    </row>
    <row r="155" spans="2:6" x14ac:dyDescent="0.2">
      <c r="B155" s="48"/>
      <c r="C155" s="36"/>
      <c r="D155" s="36"/>
      <c r="E155" s="36"/>
      <c r="F155" s="36"/>
    </row>
    <row r="156" spans="2:6" x14ac:dyDescent="0.2">
      <c r="B156" s="48"/>
      <c r="C156" s="36"/>
      <c r="D156" s="36"/>
      <c r="E156" s="36"/>
      <c r="F156" s="36"/>
    </row>
    <row r="157" spans="2:6" x14ac:dyDescent="0.2">
      <c r="B157" s="48"/>
      <c r="C157" s="36"/>
      <c r="D157" s="36"/>
      <c r="E157" s="36"/>
      <c r="F157" s="36"/>
    </row>
    <row r="158" spans="2:6" x14ac:dyDescent="0.2">
      <c r="B158" s="48"/>
      <c r="C158" s="36"/>
      <c r="D158" s="36"/>
      <c r="E158" s="36"/>
      <c r="F158" s="36"/>
    </row>
    <row r="159" spans="2:6" x14ac:dyDescent="0.2">
      <c r="B159" s="48"/>
      <c r="C159" s="36"/>
      <c r="D159" s="36"/>
      <c r="E159" s="36"/>
      <c r="F159" s="36"/>
    </row>
    <row r="160" spans="2:6" x14ac:dyDescent="0.2">
      <c r="B160" s="48"/>
      <c r="C160" s="36"/>
      <c r="D160" s="36"/>
      <c r="E160" s="36"/>
      <c r="F160" s="36"/>
    </row>
    <row r="161" spans="2:6" x14ac:dyDescent="0.2">
      <c r="B161" s="2"/>
      <c r="C161" s="36"/>
      <c r="D161" s="36"/>
      <c r="E161" s="36"/>
      <c r="F161" s="36"/>
    </row>
    <row r="162" spans="2:6" x14ac:dyDescent="0.2">
      <c r="B162" s="48"/>
      <c r="C162" s="36"/>
      <c r="D162" s="36"/>
      <c r="E162" s="36"/>
      <c r="F162" s="36"/>
    </row>
    <row r="163" spans="2:6" x14ac:dyDescent="0.2">
      <c r="B163" s="48"/>
      <c r="C163" s="36"/>
      <c r="D163" s="36"/>
      <c r="E163" s="36"/>
      <c r="F163" s="36"/>
    </row>
    <row r="164" spans="2:6" x14ac:dyDescent="0.2">
      <c r="B164" s="48"/>
      <c r="C164" s="36"/>
      <c r="D164" s="36"/>
      <c r="E164" s="36"/>
      <c r="F164" s="36"/>
    </row>
    <row r="165" spans="2:6" x14ac:dyDescent="0.2">
      <c r="B165" s="48"/>
      <c r="C165" s="36"/>
      <c r="D165" s="36"/>
      <c r="E165" s="36"/>
      <c r="F165" s="36"/>
    </row>
    <row r="166" spans="2:6" x14ac:dyDescent="0.2">
      <c r="B166" s="48"/>
      <c r="C166" s="36"/>
      <c r="D166" s="36"/>
      <c r="E166" s="36"/>
      <c r="F166" s="36"/>
    </row>
    <row r="167" spans="2:6" x14ac:dyDescent="0.2">
      <c r="B167" s="48"/>
      <c r="C167" s="36"/>
      <c r="D167" s="36"/>
      <c r="E167" s="36"/>
      <c r="F167" s="36"/>
    </row>
    <row r="168" spans="2:6" x14ac:dyDescent="0.2">
      <c r="B168" s="48"/>
      <c r="C168" s="36"/>
      <c r="D168" s="36"/>
      <c r="E168" s="36"/>
      <c r="F168" s="36"/>
    </row>
    <row r="169" spans="2:6" x14ac:dyDescent="0.2">
      <c r="B169" s="2"/>
      <c r="C169" s="36"/>
      <c r="D169" s="36"/>
      <c r="E169" s="36"/>
      <c r="F169" s="36"/>
    </row>
    <row r="170" spans="2:6" x14ac:dyDescent="0.2">
      <c r="B170" s="48"/>
      <c r="C170" s="36"/>
      <c r="D170" s="36"/>
      <c r="E170" s="36"/>
      <c r="F170" s="36"/>
    </row>
    <row r="171" spans="2:6" x14ac:dyDescent="0.2">
      <c r="B171" s="48"/>
      <c r="C171" s="36"/>
      <c r="D171" s="36"/>
      <c r="E171" s="36"/>
      <c r="F171" s="36"/>
    </row>
    <row r="172" spans="2:6" x14ac:dyDescent="0.2">
      <c r="B172" s="48"/>
      <c r="C172" s="36"/>
      <c r="D172" s="36"/>
      <c r="E172" s="36"/>
      <c r="F172" s="36"/>
    </row>
    <row r="173" spans="2:6" x14ac:dyDescent="0.2">
      <c r="B173" s="48"/>
      <c r="C173" s="36"/>
      <c r="D173" s="36"/>
      <c r="E173" s="36"/>
      <c r="F173" s="36"/>
    </row>
    <row r="174" spans="2:6" x14ac:dyDescent="0.2">
      <c r="B174" s="48"/>
      <c r="C174" s="36"/>
      <c r="D174" s="36"/>
      <c r="E174" s="36"/>
      <c r="F174" s="36"/>
    </row>
    <row r="175" spans="2:6" x14ac:dyDescent="0.2">
      <c r="B175" s="48"/>
      <c r="C175" s="36"/>
      <c r="D175" s="36"/>
      <c r="E175" s="36"/>
      <c r="F175" s="36"/>
    </row>
    <row r="176" spans="2:6" x14ac:dyDescent="0.2">
      <c r="B176" s="48"/>
      <c r="C176" s="36"/>
      <c r="D176" s="36"/>
      <c r="E176" s="36"/>
      <c r="F176" s="36"/>
    </row>
    <row r="177" spans="2:6" x14ac:dyDescent="0.2">
      <c r="B177" s="48"/>
      <c r="C177" s="36"/>
      <c r="D177" s="36"/>
      <c r="E177" s="36"/>
      <c r="F177" s="36"/>
    </row>
    <row r="178" spans="2:6" x14ac:dyDescent="0.2">
      <c r="B178" s="48"/>
      <c r="C178" s="36"/>
      <c r="D178" s="36"/>
      <c r="E178" s="36"/>
      <c r="F178" s="36"/>
    </row>
    <row r="179" spans="2:6" x14ac:dyDescent="0.2">
      <c r="B179" s="48"/>
      <c r="C179" s="36"/>
      <c r="D179" s="36"/>
      <c r="E179" s="36"/>
      <c r="F179" s="36"/>
    </row>
    <row r="180" spans="2:6" x14ac:dyDescent="0.2">
      <c r="B180" s="48"/>
      <c r="C180" s="36"/>
      <c r="D180" s="36"/>
      <c r="E180" s="36"/>
      <c r="F180" s="36"/>
    </row>
    <row r="181" spans="2:6" x14ac:dyDescent="0.2">
      <c r="B181" s="48"/>
      <c r="C181" s="36"/>
      <c r="D181" s="36"/>
      <c r="E181" s="36"/>
      <c r="F181" s="36"/>
    </row>
    <row r="182" spans="2:6" x14ac:dyDescent="0.2">
      <c r="B182" s="48"/>
      <c r="C182" s="36"/>
      <c r="D182" s="36"/>
      <c r="E182" s="36"/>
      <c r="F182" s="36"/>
    </row>
    <row r="183" spans="2:6" x14ac:dyDescent="0.2">
      <c r="B183" s="48"/>
      <c r="C183" s="36"/>
      <c r="D183" s="36"/>
      <c r="E183" s="36"/>
      <c r="F183" s="36"/>
    </row>
    <row r="184" spans="2:6" x14ac:dyDescent="0.2">
      <c r="B184" s="48"/>
      <c r="C184" s="36"/>
      <c r="D184" s="36"/>
      <c r="E184" s="36"/>
      <c r="F184" s="36"/>
    </row>
    <row r="185" spans="2:6" x14ac:dyDescent="0.2">
      <c r="B185" s="48"/>
      <c r="C185" s="36"/>
      <c r="D185" s="36"/>
      <c r="E185" s="36"/>
      <c r="F185" s="36"/>
    </row>
    <row r="186" spans="2:6" x14ac:dyDescent="0.2">
      <c r="B186" s="48"/>
      <c r="C186" s="36"/>
      <c r="D186" s="36"/>
      <c r="E186" s="36"/>
      <c r="F186" s="36"/>
    </row>
    <row r="187" spans="2:6" x14ac:dyDescent="0.2">
      <c r="B187" s="48"/>
      <c r="C187" s="36"/>
      <c r="D187" s="36"/>
      <c r="E187" s="36"/>
      <c r="F187" s="36"/>
    </row>
    <row r="188" spans="2:6" x14ac:dyDescent="0.2">
      <c r="B188" s="48"/>
      <c r="C188" s="36"/>
      <c r="D188" s="36"/>
      <c r="E188" s="36"/>
      <c r="F188" s="36"/>
    </row>
    <row r="189" spans="2:6" x14ac:dyDescent="0.2">
      <c r="B189" s="48"/>
      <c r="C189" s="36"/>
      <c r="D189" s="36"/>
      <c r="E189" s="36"/>
      <c r="F189" s="36"/>
    </row>
    <row r="190" spans="2:6" x14ac:dyDescent="0.2">
      <c r="B190" s="48"/>
      <c r="C190" s="36"/>
      <c r="D190" s="36"/>
      <c r="E190" s="36"/>
      <c r="F190" s="36"/>
    </row>
    <row r="191" spans="2:6" x14ac:dyDescent="0.2">
      <c r="B191" s="48"/>
      <c r="C191" s="36"/>
      <c r="D191" s="36"/>
      <c r="E191" s="36"/>
      <c r="F191" s="36"/>
    </row>
    <row r="192" spans="2:6" x14ac:dyDescent="0.2">
      <c r="B192" s="48"/>
      <c r="C192" s="36"/>
      <c r="D192" s="36"/>
      <c r="E192" s="36"/>
      <c r="F192" s="36"/>
    </row>
    <row r="193" spans="2:6" x14ac:dyDescent="0.2">
      <c r="B193" s="48"/>
      <c r="C193" s="36"/>
      <c r="D193" s="36"/>
      <c r="E193" s="36"/>
      <c r="F193" s="36"/>
    </row>
    <row r="194" spans="2:6" x14ac:dyDescent="0.2">
      <c r="B194" s="48"/>
      <c r="C194" s="36"/>
      <c r="D194" s="36"/>
      <c r="E194" s="36"/>
      <c r="F194" s="36"/>
    </row>
    <row r="195" spans="2:6" x14ac:dyDescent="0.2">
      <c r="B195" s="48"/>
      <c r="C195" s="36"/>
      <c r="D195" s="36"/>
      <c r="E195" s="36"/>
      <c r="F195" s="36"/>
    </row>
    <row r="196" spans="2:6" x14ac:dyDescent="0.2">
      <c r="B196" s="48"/>
      <c r="C196" s="36"/>
      <c r="D196" s="36"/>
      <c r="E196" s="36"/>
      <c r="F196" s="36"/>
    </row>
    <row r="197" spans="2:6" x14ac:dyDescent="0.2">
      <c r="B197" s="48"/>
      <c r="C197" s="36"/>
      <c r="D197" s="36"/>
      <c r="E197" s="36"/>
      <c r="F197" s="36"/>
    </row>
    <row r="198" spans="2:6" x14ac:dyDescent="0.2">
      <c r="B198" s="48"/>
      <c r="C198" s="36"/>
      <c r="D198" s="36"/>
      <c r="E198" s="36"/>
      <c r="F198" s="36"/>
    </row>
    <row r="199" spans="2:6" x14ac:dyDescent="0.2">
      <c r="B199" s="48"/>
      <c r="C199" s="36"/>
      <c r="D199" s="36"/>
      <c r="E199" s="36"/>
      <c r="F199" s="36"/>
    </row>
    <row r="200" spans="2:6" x14ac:dyDescent="0.2">
      <c r="B200" s="48"/>
      <c r="C200" s="36"/>
      <c r="D200" s="36"/>
      <c r="E200" s="36"/>
      <c r="F200" s="36"/>
    </row>
    <row r="201" spans="2:6" x14ac:dyDescent="0.2">
      <c r="B201" s="48"/>
      <c r="C201" s="36"/>
      <c r="D201" s="36"/>
      <c r="E201" s="36"/>
      <c r="F201" s="36"/>
    </row>
    <row r="202" spans="2:6" x14ac:dyDescent="0.2">
      <c r="B202" s="48"/>
      <c r="C202" s="36"/>
      <c r="D202" s="36"/>
      <c r="E202" s="36"/>
      <c r="F202" s="36"/>
    </row>
    <row r="203" spans="2:6" x14ac:dyDescent="0.2">
      <c r="B203" s="48"/>
      <c r="C203" s="36"/>
      <c r="D203" s="36"/>
      <c r="E203" s="36"/>
      <c r="F203" s="36"/>
    </row>
    <row r="204" spans="2:6" x14ac:dyDescent="0.2">
      <c r="B204" s="48"/>
      <c r="C204" s="36"/>
      <c r="D204" s="36"/>
      <c r="E204" s="36"/>
      <c r="F204" s="36"/>
    </row>
    <row r="205" spans="2:6" x14ac:dyDescent="0.2">
      <c r="B205" s="48"/>
      <c r="C205" s="36"/>
      <c r="D205" s="36"/>
      <c r="E205" s="36"/>
      <c r="F205" s="36"/>
    </row>
    <row r="206" spans="2:6" x14ac:dyDescent="0.2">
      <c r="B206" s="48"/>
      <c r="C206" s="36"/>
      <c r="D206" s="36"/>
      <c r="E206" s="36"/>
      <c r="F206" s="36"/>
    </row>
    <row r="207" spans="2:6" x14ac:dyDescent="0.2">
      <c r="B207" s="48"/>
      <c r="C207" s="36"/>
      <c r="D207" s="36"/>
      <c r="E207" s="36"/>
      <c r="F207" s="36"/>
    </row>
    <row r="208" spans="2:6" x14ac:dyDescent="0.2">
      <c r="B208" s="48"/>
      <c r="C208" s="36"/>
      <c r="D208" s="36"/>
      <c r="E208" s="36"/>
      <c r="F208" s="36"/>
    </row>
    <row r="209" spans="2:6" x14ac:dyDescent="0.2">
      <c r="B209" s="48"/>
      <c r="C209" s="36"/>
      <c r="D209" s="36"/>
      <c r="E209" s="36"/>
      <c r="F209" s="36"/>
    </row>
    <row r="210" spans="2:6" x14ac:dyDescent="0.2">
      <c r="B210" s="48"/>
      <c r="C210" s="36"/>
      <c r="D210" s="36"/>
      <c r="E210" s="36"/>
      <c r="F210" s="36"/>
    </row>
    <row r="211" spans="2:6" x14ac:dyDescent="0.2">
      <c r="B211" s="48"/>
      <c r="C211" s="36"/>
      <c r="D211" s="36"/>
      <c r="E211" s="36"/>
      <c r="F211" s="36"/>
    </row>
    <row r="212" spans="2:6" x14ac:dyDescent="0.2">
      <c r="B212" s="48"/>
      <c r="C212" s="36"/>
      <c r="D212" s="36"/>
      <c r="E212" s="36"/>
      <c r="F212" s="36"/>
    </row>
    <row r="213" spans="2:6" x14ac:dyDescent="0.2">
      <c r="B213" s="48"/>
      <c r="C213" s="36"/>
      <c r="D213" s="36"/>
      <c r="E213" s="36"/>
      <c r="F213" s="36"/>
    </row>
    <row r="214" spans="2:6" x14ac:dyDescent="0.2">
      <c r="B214" s="48"/>
      <c r="C214" s="36"/>
      <c r="D214" s="36"/>
      <c r="E214" s="36"/>
      <c r="F214" s="36"/>
    </row>
    <row r="215" spans="2:6" x14ac:dyDescent="0.2">
      <c r="B215" s="48"/>
      <c r="C215" s="36"/>
      <c r="D215" s="36"/>
      <c r="E215" s="36"/>
      <c r="F215" s="36"/>
    </row>
    <row r="216" spans="2:6" x14ac:dyDescent="0.2">
      <c r="B216" s="48"/>
      <c r="C216" s="36"/>
      <c r="D216" s="36"/>
      <c r="E216" s="36"/>
      <c r="F216" s="36"/>
    </row>
    <row r="217" spans="2:6" x14ac:dyDescent="0.2">
      <c r="B217" s="48"/>
      <c r="C217" s="36"/>
      <c r="D217" s="36"/>
      <c r="E217" s="36"/>
      <c r="F217" s="36"/>
    </row>
    <row r="218" spans="2:6" x14ac:dyDescent="0.2">
      <c r="B218" s="48"/>
      <c r="C218" s="36"/>
      <c r="D218" s="36"/>
      <c r="E218" s="36"/>
      <c r="F218" s="36"/>
    </row>
    <row r="219" spans="2:6" x14ac:dyDescent="0.2">
      <c r="B219" s="48"/>
      <c r="C219" s="36"/>
      <c r="D219" s="36"/>
      <c r="E219" s="36"/>
      <c r="F219" s="36"/>
    </row>
    <row r="220" spans="2:6" x14ac:dyDescent="0.2">
      <c r="B220" s="48"/>
      <c r="C220" s="36"/>
      <c r="D220" s="36"/>
      <c r="E220" s="36"/>
      <c r="F220" s="36"/>
    </row>
    <row r="221" spans="2:6" x14ac:dyDescent="0.2">
      <c r="B221" s="48"/>
      <c r="C221" s="36"/>
      <c r="D221" s="36"/>
      <c r="E221" s="36"/>
      <c r="F221" s="36"/>
    </row>
    <row r="222" spans="2:6" x14ac:dyDescent="0.2">
      <c r="B222" s="48"/>
      <c r="C222" s="36"/>
      <c r="D222" s="36"/>
      <c r="E222" s="36"/>
      <c r="F222" s="36"/>
    </row>
    <row r="223" spans="2:6" x14ac:dyDescent="0.2">
      <c r="B223" s="48"/>
      <c r="C223" s="36"/>
      <c r="D223" s="36"/>
      <c r="E223" s="36"/>
      <c r="F223" s="36"/>
    </row>
    <row r="224" spans="2:6" x14ac:dyDescent="0.2">
      <c r="B224" s="48"/>
      <c r="C224" s="36"/>
      <c r="D224" s="36"/>
      <c r="E224" s="36"/>
      <c r="F224" s="36"/>
    </row>
    <row r="225" spans="2:6" x14ac:dyDescent="0.2">
      <c r="B225" s="48"/>
      <c r="C225" s="36"/>
      <c r="D225" s="36"/>
      <c r="E225" s="36"/>
      <c r="F225" s="36"/>
    </row>
    <row r="226" spans="2:6" x14ac:dyDescent="0.2">
      <c r="B226" s="48"/>
      <c r="C226" s="36"/>
      <c r="D226" s="36"/>
      <c r="E226" s="36"/>
      <c r="F226" s="36"/>
    </row>
    <row r="227" spans="2:6" x14ac:dyDescent="0.2">
      <c r="B227" s="48"/>
      <c r="C227" s="36"/>
      <c r="D227" s="36"/>
      <c r="E227" s="36"/>
      <c r="F227" s="36"/>
    </row>
    <row r="228" spans="2:6" x14ac:dyDescent="0.2">
      <c r="B228" s="48"/>
      <c r="C228" s="36"/>
      <c r="D228" s="36"/>
      <c r="E228" s="36"/>
      <c r="F228" s="36"/>
    </row>
    <row r="229" spans="2:6" x14ac:dyDescent="0.2">
      <c r="B229" s="48"/>
      <c r="C229" s="36"/>
      <c r="D229" s="36"/>
      <c r="E229" s="36"/>
      <c r="F229" s="36"/>
    </row>
    <row r="230" spans="2:6" x14ac:dyDescent="0.2">
      <c r="B230" s="48"/>
      <c r="C230" s="36"/>
      <c r="D230" s="36"/>
      <c r="E230" s="36"/>
      <c r="F230" s="36"/>
    </row>
    <row r="231" spans="2:6" x14ac:dyDescent="0.2">
      <c r="B231" s="48"/>
      <c r="C231" s="36"/>
      <c r="D231" s="36"/>
      <c r="E231" s="36"/>
      <c r="F231" s="36"/>
    </row>
    <row r="232" spans="2:6" x14ac:dyDescent="0.2">
      <c r="B232" s="48"/>
      <c r="C232" s="36"/>
      <c r="D232" s="36"/>
      <c r="E232" s="36"/>
      <c r="F232" s="36"/>
    </row>
    <row r="233" spans="2:6" x14ac:dyDescent="0.2">
      <c r="B233" s="48"/>
      <c r="C233" s="36"/>
      <c r="D233" s="36"/>
      <c r="E233" s="36"/>
      <c r="F233" s="36"/>
    </row>
    <row r="234" spans="2:6" x14ac:dyDescent="0.2">
      <c r="B234" s="48"/>
      <c r="C234" s="36"/>
      <c r="D234" s="36"/>
      <c r="E234" s="36"/>
      <c r="F234" s="36"/>
    </row>
    <row r="235" spans="2:6" x14ac:dyDescent="0.2">
      <c r="B235" s="48"/>
      <c r="C235" s="36"/>
      <c r="D235" s="36"/>
      <c r="E235" s="36"/>
      <c r="F235" s="36"/>
    </row>
    <row r="236" spans="2:6" x14ac:dyDescent="0.2">
      <c r="B236" s="48"/>
      <c r="C236" s="36"/>
      <c r="D236" s="36"/>
      <c r="E236" s="36"/>
      <c r="F236" s="36"/>
    </row>
    <row r="237" spans="2:6" x14ac:dyDescent="0.2">
      <c r="B237" s="48"/>
      <c r="C237" s="36"/>
      <c r="D237" s="36"/>
      <c r="E237" s="36"/>
      <c r="F237" s="36"/>
    </row>
    <row r="238" spans="2:6" x14ac:dyDescent="0.2">
      <c r="B238" s="48"/>
      <c r="C238" s="36"/>
      <c r="D238" s="36"/>
      <c r="E238" s="36"/>
      <c r="F238" s="36"/>
    </row>
    <row r="239" spans="2:6" x14ac:dyDescent="0.2">
      <c r="B239" s="48"/>
      <c r="C239" s="36"/>
      <c r="D239" s="36"/>
      <c r="E239" s="36"/>
      <c r="F239" s="36"/>
    </row>
    <row r="240" spans="2:6" x14ac:dyDescent="0.2">
      <c r="B240" s="48"/>
      <c r="C240" s="36"/>
      <c r="D240" s="36"/>
      <c r="E240" s="36"/>
      <c r="F240" s="36"/>
    </row>
    <row r="241" spans="2:6" x14ac:dyDescent="0.2">
      <c r="B241" s="48"/>
      <c r="C241" s="36"/>
      <c r="D241" s="36"/>
      <c r="E241" s="36"/>
      <c r="F241" s="36"/>
    </row>
    <row r="242" spans="2:6" x14ac:dyDescent="0.2">
      <c r="B242" s="48"/>
      <c r="C242" s="36"/>
      <c r="D242" s="36"/>
      <c r="E242" s="36"/>
      <c r="F242" s="36"/>
    </row>
    <row r="243" spans="2:6" x14ac:dyDescent="0.2">
      <c r="B243" s="48"/>
      <c r="C243" s="36"/>
      <c r="D243" s="36"/>
      <c r="E243" s="36"/>
      <c r="F243" s="36"/>
    </row>
    <row r="244" spans="2:6" x14ac:dyDescent="0.2">
      <c r="B244" s="62"/>
      <c r="C244" s="36"/>
      <c r="D244" s="36"/>
      <c r="E244" s="36"/>
      <c r="F244" s="36"/>
    </row>
    <row r="245" spans="2:6" x14ac:dyDescent="0.2">
      <c r="B245" s="48"/>
      <c r="C245" s="36"/>
      <c r="D245" s="36"/>
      <c r="E245" s="36"/>
      <c r="F245" s="36"/>
    </row>
    <row r="246" spans="2:6" x14ac:dyDescent="0.2">
      <c r="B246" s="48"/>
      <c r="C246" s="36"/>
      <c r="D246" s="36"/>
      <c r="E246" s="36"/>
      <c r="F246" s="36"/>
    </row>
    <row r="247" spans="2:6" x14ac:dyDescent="0.2">
      <c r="B247" s="48"/>
      <c r="C247" s="36"/>
      <c r="D247" s="36"/>
      <c r="E247" s="36"/>
      <c r="F247" s="36"/>
    </row>
    <row r="248" spans="2:6" x14ac:dyDescent="0.2">
      <c r="B248" s="48"/>
      <c r="C248" s="36"/>
      <c r="D248" s="36"/>
      <c r="E248" s="36"/>
      <c r="F248" s="36"/>
    </row>
    <row r="249" spans="2:6" x14ac:dyDescent="0.2">
      <c r="B249" s="48"/>
      <c r="C249" s="36"/>
      <c r="D249" s="36"/>
      <c r="E249" s="36"/>
      <c r="F249" s="36"/>
    </row>
    <row r="250" spans="2:6" x14ac:dyDescent="0.2">
      <c r="B250" s="48"/>
      <c r="C250" s="36"/>
      <c r="D250" s="36"/>
      <c r="E250" s="36"/>
      <c r="F250" s="36"/>
    </row>
    <row r="251" spans="2:6" x14ac:dyDescent="0.2">
      <c r="B251" s="48"/>
      <c r="C251" s="36"/>
      <c r="D251" s="36"/>
      <c r="E251" s="36"/>
      <c r="F251" s="36"/>
    </row>
    <row r="252" spans="2:6" x14ac:dyDescent="0.2">
      <c r="B252" s="48"/>
      <c r="C252" s="36"/>
      <c r="D252" s="36"/>
      <c r="E252" s="36"/>
      <c r="F252" s="36"/>
    </row>
    <row r="253" spans="2:6" x14ac:dyDescent="0.2">
      <c r="B253" s="48"/>
      <c r="C253" s="36"/>
      <c r="D253" s="36"/>
      <c r="E253" s="36"/>
      <c r="F253" s="36"/>
    </row>
    <row r="254" spans="2:6" x14ac:dyDescent="0.2">
      <c r="B254" s="48"/>
      <c r="C254" s="36"/>
      <c r="D254" s="36"/>
      <c r="E254" s="36"/>
      <c r="F254" s="36"/>
    </row>
    <row r="255" spans="2:6" x14ac:dyDescent="0.2">
      <c r="B255" s="48"/>
      <c r="C255" s="36"/>
      <c r="D255" s="36"/>
      <c r="E255" s="36"/>
      <c r="F255" s="36"/>
    </row>
    <row r="256" spans="2:6" x14ac:dyDescent="0.2">
      <c r="B256" s="48"/>
      <c r="C256" s="36"/>
      <c r="D256" s="36"/>
      <c r="E256" s="36"/>
      <c r="F256" s="36"/>
    </row>
    <row r="257" spans="2:6" x14ac:dyDescent="0.2">
      <c r="B257" s="48"/>
      <c r="C257" s="36"/>
      <c r="D257" s="36"/>
      <c r="E257" s="36"/>
      <c r="F257" s="36"/>
    </row>
    <row r="258" spans="2:6" x14ac:dyDescent="0.2">
      <c r="B258" s="48"/>
      <c r="C258" s="36"/>
      <c r="D258" s="36"/>
      <c r="E258" s="36"/>
      <c r="F258" s="36"/>
    </row>
    <row r="259" spans="2:6" x14ac:dyDescent="0.2">
      <c r="B259" s="48"/>
      <c r="C259" s="36"/>
      <c r="D259" s="36"/>
      <c r="E259" s="36"/>
      <c r="F259" s="36"/>
    </row>
    <row r="260" spans="2:6" x14ac:dyDescent="0.2">
      <c r="B260" s="48"/>
      <c r="C260" s="36"/>
      <c r="D260" s="36"/>
      <c r="E260" s="36"/>
      <c r="F260" s="36"/>
    </row>
    <row r="261" spans="2:6" x14ac:dyDescent="0.2">
      <c r="B261" s="48"/>
      <c r="C261" s="36"/>
      <c r="D261" s="36"/>
      <c r="E261" s="36"/>
      <c r="F261" s="36"/>
    </row>
    <row r="262" spans="2:6" x14ac:dyDescent="0.2">
      <c r="B262" s="48"/>
      <c r="C262" s="36"/>
      <c r="D262" s="36"/>
      <c r="E262" s="36"/>
      <c r="F262" s="36"/>
    </row>
    <row r="263" spans="2:6" x14ac:dyDescent="0.2">
      <c r="B263" s="48"/>
      <c r="C263" s="36"/>
      <c r="D263" s="36"/>
      <c r="E263" s="36"/>
      <c r="F263" s="36"/>
    </row>
    <row r="264" spans="2:6" x14ac:dyDescent="0.2">
      <c r="B264" s="48"/>
      <c r="C264" s="36"/>
      <c r="D264" s="36"/>
      <c r="E264" s="36"/>
      <c r="F264" s="36"/>
    </row>
    <row r="265" spans="2:6" x14ac:dyDescent="0.2">
      <c r="B265" s="48"/>
      <c r="C265" s="36"/>
      <c r="D265" s="36"/>
      <c r="E265" s="36"/>
      <c r="F265" s="36"/>
    </row>
    <row r="266" spans="2:6" x14ac:dyDescent="0.2">
      <c r="B266" s="48"/>
      <c r="C266" s="36"/>
      <c r="D266" s="36"/>
      <c r="E266" s="36"/>
      <c r="F266" s="36"/>
    </row>
    <row r="267" spans="2:6" x14ac:dyDescent="0.2">
      <c r="B267" s="48"/>
      <c r="C267" s="36"/>
      <c r="D267" s="36"/>
      <c r="E267" s="36"/>
      <c r="F267" s="36"/>
    </row>
    <row r="268" spans="2:6" x14ac:dyDescent="0.2">
      <c r="B268" s="48"/>
      <c r="C268" s="36"/>
      <c r="D268" s="36"/>
      <c r="E268" s="36"/>
      <c r="F268" s="36"/>
    </row>
    <row r="269" spans="2:6" x14ac:dyDescent="0.2">
      <c r="B269" s="48"/>
      <c r="C269" s="36"/>
      <c r="D269" s="36"/>
      <c r="E269" s="36"/>
      <c r="F269" s="36"/>
    </row>
    <row r="270" spans="2:6" x14ac:dyDescent="0.2">
      <c r="B270" s="48"/>
      <c r="C270" s="36"/>
      <c r="D270" s="36"/>
      <c r="E270" s="36"/>
      <c r="F270" s="36"/>
    </row>
    <row r="271" spans="2:6" x14ac:dyDescent="0.2">
      <c r="B271" s="48"/>
      <c r="C271" s="36"/>
      <c r="D271" s="36"/>
      <c r="E271" s="36"/>
      <c r="F271" s="36"/>
    </row>
    <row r="272" spans="2:6" x14ac:dyDescent="0.2">
      <c r="B272" s="48"/>
      <c r="C272" s="36"/>
      <c r="D272" s="36"/>
      <c r="E272" s="36"/>
      <c r="F272" s="36"/>
    </row>
    <row r="273" spans="2:6" x14ac:dyDescent="0.2">
      <c r="B273" s="48"/>
      <c r="C273" s="36"/>
      <c r="D273" s="36"/>
      <c r="E273" s="36"/>
      <c r="F273" s="36"/>
    </row>
    <row r="274" spans="2:6" x14ac:dyDescent="0.2">
      <c r="B274" s="48"/>
      <c r="C274" s="36"/>
      <c r="D274" s="36"/>
      <c r="E274" s="36"/>
      <c r="F274" s="36"/>
    </row>
    <row r="275" spans="2:6" x14ac:dyDescent="0.2">
      <c r="B275" s="48"/>
      <c r="C275" s="36"/>
      <c r="D275" s="36"/>
      <c r="E275" s="36"/>
      <c r="F275" s="36"/>
    </row>
    <row r="276" spans="2:6" x14ac:dyDescent="0.2">
      <c r="B276" s="48"/>
      <c r="C276" s="36"/>
      <c r="D276" s="36"/>
      <c r="E276" s="36"/>
      <c r="F276" s="36"/>
    </row>
    <row r="277" spans="2:6" x14ac:dyDescent="0.2">
      <c r="B277" s="48"/>
      <c r="C277" s="36"/>
      <c r="D277" s="36"/>
      <c r="E277" s="36"/>
      <c r="F277" s="36"/>
    </row>
    <row r="278" spans="2:6" x14ac:dyDescent="0.2">
      <c r="B278" s="48"/>
      <c r="C278" s="36"/>
      <c r="D278" s="36"/>
      <c r="E278" s="36"/>
      <c r="F278" s="36"/>
    </row>
    <row r="279" spans="2:6" x14ac:dyDescent="0.2">
      <c r="B279" s="48"/>
      <c r="C279" s="36"/>
      <c r="D279" s="36"/>
      <c r="E279" s="36"/>
      <c r="F279" s="36"/>
    </row>
    <row r="280" spans="2:6" x14ac:dyDescent="0.2">
      <c r="B280" s="48"/>
      <c r="C280" s="36"/>
      <c r="D280" s="36"/>
      <c r="E280" s="36"/>
      <c r="F280" s="36"/>
    </row>
    <row r="281" spans="2:6" x14ac:dyDescent="0.2">
      <c r="B281" s="48"/>
      <c r="C281" s="36"/>
      <c r="D281" s="36"/>
      <c r="E281" s="36"/>
      <c r="F281" s="36"/>
    </row>
    <row r="282" spans="2:6" x14ac:dyDescent="0.2">
      <c r="B282" s="48"/>
      <c r="C282" s="36"/>
      <c r="D282" s="36"/>
      <c r="E282" s="36"/>
      <c r="F282" s="36"/>
    </row>
    <row r="283" spans="2:6" x14ac:dyDescent="0.2">
      <c r="B283" s="48"/>
      <c r="C283" s="36"/>
      <c r="D283" s="36"/>
      <c r="E283" s="36"/>
      <c r="F283" s="36"/>
    </row>
    <row r="284" spans="2:6" x14ac:dyDescent="0.2">
      <c r="B284" s="48"/>
      <c r="C284" s="36"/>
      <c r="D284" s="36"/>
      <c r="E284" s="36"/>
      <c r="F284" s="36"/>
    </row>
    <row r="285" spans="2:6" x14ac:dyDescent="0.2">
      <c r="B285" s="48"/>
      <c r="C285" s="36"/>
      <c r="D285" s="36"/>
      <c r="E285" s="36"/>
      <c r="F285" s="36"/>
    </row>
    <row r="286" spans="2:6" x14ac:dyDescent="0.2">
      <c r="B286" s="48"/>
      <c r="C286" s="36"/>
      <c r="D286" s="36"/>
      <c r="E286" s="36"/>
      <c r="F286" s="36"/>
    </row>
    <row r="287" spans="2:6" x14ac:dyDescent="0.2">
      <c r="B287" s="48"/>
      <c r="C287" s="36"/>
      <c r="D287" s="36"/>
      <c r="E287" s="36"/>
      <c r="F287" s="36"/>
    </row>
    <row r="288" spans="2:6" x14ac:dyDescent="0.2">
      <c r="B288" s="48"/>
      <c r="C288" s="36"/>
      <c r="D288" s="36"/>
      <c r="E288" s="36"/>
      <c r="F288" s="36"/>
    </row>
    <row r="289" spans="2:6" x14ac:dyDescent="0.2">
      <c r="B289" s="48"/>
      <c r="C289" s="36"/>
      <c r="D289" s="36"/>
      <c r="E289" s="36"/>
      <c r="F289" s="36"/>
    </row>
    <row r="290" spans="2:6" x14ac:dyDescent="0.2">
      <c r="B290" s="48"/>
      <c r="C290" s="36"/>
      <c r="D290" s="36"/>
      <c r="E290" s="36"/>
      <c r="F290" s="36"/>
    </row>
    <row r="291" spans="2:6" x14ac:dyDescent="0.2">
      <c r="B291" s="48"/>
      <c r="C291" s="36"/>
      <c r="D291" s="36"/>
      <c r="E291" s="36"/>
      <c r="F291" s="36"/>
    </row>
    <row r="292" spans="2:6" x14ac:dyDescent="0.2">
      <c r="B292" s="48"/>
      <c r="C292" s="36"/>
      <c r="D292" s="36"/>
      <c r="E292" s="36"/>
      <c r="F292" s="36"/>
    </row>
    <row r="293" spans="2:6" x14ac:dyDescent="0.2">
      <c r="B293" s="48"/>
      <c r="C293" s="36"/>
      <c r="D293" s="36"/>
      <c r="E293" s="36"/>
      <c r="F293" s="36"/>
    </row>
    <row r="294" spans="2:6" x14ac:dyDescent="0.2">
      <c r="B294" s="48"/>
      <c r="C294" s="36"/>
      <c r="D294" s="36"/>
      <c r="E294" s="36"/>
      <c r="F294" s="36"/>
    </row>
    <row r="295" spans="2:6" x14ac:dyDescent="0.2">
      <c r="B295" s="48"/>
      <c r="C295" s="36"/>
      <c r="D295" s="36"/>
      <c r="E295" s="36"/>
      <c r="F295" s="36"/>
    </row>
    <row r="296" spans="2:6" x14ac:dyDescent="0.2">
      <c r="B296" s="48"/>
      <c r="C296" s="36"/>
      <c r="D296" s="36"/>
      <c r="E296" s="36"/>
      <c r="F296" s="36"/>
    </row>
    <row r="297" spans="2:6" x14ac:dyDescent="0.2">
      <c r="B297" s="48"/>
      <c r="C297" s="36"/>
      <c r="D297" s="36"/>
      <c r="E297" s="36"/>
      <c r="F297" s="36"/>
    </row>
    <row r="298" spans="2:6" x14ac:dyDescent="0.2">
      <c r="B298" s="48"/>
      <c r="C298" s="36"/>
      <c r="D298" s="36"/>
      <c r="E298" s="36"/>
      <c r="F298" s="36"/>
    </row>
    <row r="299" spans="2:6" x14ac:dyDescent="0.2">
      <c r="B299" s="48"/>
      <c r="C299" s="36"/>
      <c r="D299" s="36"/>
      <c r="E299" s="36"/>
      <c r="F299" s="36"/>
    </row>
    <row r="300" spans="2:6" x14ac:dyDescent="0.2">
      <c r="B300" s="48"/>
      <c r="C300" s="36"/>
      <c r="D300" s="36"/>
      <c r="E300" s="36"/>
      <c r="F300" s="36"/>
    </row>
    <row r="301" spans="2:6" x14ac:dyDescent="0.2">
      <c r="B301" s="48"/>
      <c r="C301" s="36"/>
      <c r="D301" s="36"/>
      <c r="E301" s="36"/>
      <c r="F301" s="36"/>
    </row>
    <row r="302" spans="2:6" x14ac:dyDescent="0.2">
      <c r="B302" s="48"/>
      <c r="C302" s="36"/>
      <c r="D302" s="36"/>
      <c r="E302" s="36"/>
      <c r="F302" s="36"/>
    </row>
    <row r="303" spans="2:6" x14ac:dyDescent="0.2">
      <c r="B303" s="48"/>
      <c r="C303" s="36"/>
      <c r="D303" s="36"/>
      <c r="E303" s="36"/>
      <c r="F303" s="36"/>
    </row>
    <row r="304" spans="2:6" x14ac:dyDescent="0.2">
      <c r="B304" s="48"/>
      <c r="C304" s="36"/>
      <c r="D304" s="36"/>
      <c r="E304" s="36"/>
      <c r="F304" s="36"/>
    </row>
    <row r="305" spans="2:6" x14ac:dyDescent="0.2">
      <c r="B305" s="48"/>
      <c r="C305" s="36"/>
      <c r="D305" s="36"/>
      <c r="E305" s="36"/>
      <c r="F305" s="36"/>
    </row>
    <row r="306" spans="2:6" x14ac:dyDescent="0.2">
      <c r="B306" s="48"/>
      <c r="C306" s="36"/>
      <c r="D306" s="36"/>
      <c r="E306" s="36"/>
      <c r="F306" s="36"/>
    </row>
    <row r="307" spans="2:6" x14ac:dyDescent="0.2">
      <c r="B307" s="48"/>
      <c r="C307" s="36"/>
      <c r="D307" s="36"/>
      <c r="E307" s="36"/>
      <c r="F307" s="36"/>
    </row>
    <row r="308" spans="2:6" x14ac:dyDescent="0.2">
      <c r="B308" s="48"/>
      <c r="C308" s="36"/>
      <c r="D308" s="36"/>
      <c r="E308" s="36"/>
      <c r="F308" s="36"/>
    </row>
    <row r="309" spans="2:6" x14ac:dyDescent="0.2">
      <c r="B309" s="48"/>
      <c r="C309" s="36"/>
      <c r="D309" s="36"/>
      <c r="E309" s="36"/>
      <c r="F309" s="36"/>
    </row>
    <row r="310" spans="2:6" x14ac:dyDescent="0.2">
      <c r="B310" s="48"/>
      <c r="C310" s="36"/>
      <c r="D310" s="36"/>
      <c r="E310" s="36"/>
      <c r="F310" s="36"/>
    </row>
    <row r="311" spans="2:6" x14ac:dyDescent="0.2">
      <c r="B311" s="48"/>
      <c r="C311" s="36"/>
      <c r="D311" s="36"/>
      <c r="E311" s="36"/>
      <c r="F311" s="36"/>
    </row>
    <row r="312" spans="2:6" x14ac:dyDescent="0.2">
      <c r="B312" s="48"/>
      <c r="C312" s="36"/>
      <c r="D312" s="36"/>
      <c r="E312" s="36"/>
      <c r="F312" s="36"/>
    </row>
    <row r="313" spans="2:6" x14ac:dyDescent="0.2">
      <c r="B313" s="48"/>
      <c r="C313" s="36"/>
      <c r="D313" s="36"/>
      <c r="E313" s="36"/>
      <c r="F313" s="36"/>
    </row>
    <row r="314" spans="2:6" x14ac:dyDescent="0.2">
      <c r="B314" s="48"/>
      <c r="C314" s="36"/>
      <c r="D314" s="36"/>
      <c r="E314" s="36"/>
      <c r="F314" s="36"/>
    </row>
    <row r="315" spans="2:6" x14ac:dyDescent="0.2">
      <c r="B315" s="48"/>
      <c r="C315" s="36"/>
      <c r="D315" s="36"/>
      <c r="E315" s="36"/>
      <c r="F315" s="36"/>
    </row>
    <row r="316" spans="2:6" x14ac:dyDescent="0.2">
      <c r="B316" s="48"/>
      <c r="C316" s="36"/>
      <c r="D316" s="36"/>
      <c r="E316" s="36"/>
      <c r="F316" s="36"/>
    </row>
    <row r="317" spans="2:6" x14ac:dyDescent="0.2">
      <c r="B317" s="48"/>
      <c r="C317" s="36"/>
      <c r="D317" s="36"/>
      <c r="E317" s="36"/>
      <c r="F317" s="36"/>
    </row>
    <row r="318" spans="2:6" x14ac:dyDescent="0.2">
      <c r="B318" s="48"/>
      <c r="C318" s="36"/>
      <c r="D318" s="36"/>
      <c r="E318" s="36"/>
      <c r="F318" s="36"/>
    </row>
    <row r="319" spans="2:6" x14ac:dyDescent="0.2">
      <c r="B319" s="48"/>
      <c r="C319" s="36"/>
      <c r="D319" s="36"/>
      <c r="E319" s="36"/>
      <c r="F319" s="36"/>
    </row>
    <row r="320" spans="2:6" x14ac:dyDescent="0.2">
      <c r="B320" s="48"/>
      <c r="C320" s="36"/>
      <c r="D320" s="36"/>
      <c r="E320" s="36"/>
      <c r="F320" s="36"/>
    </row>
    <row r="321" spans="2:6" x14ac:dyDescent="0.2">
      <c r="B321" s="48"/>
      <c r="C321" s="36"/>
      <c r="D321" s="36"/>
      <c r="E321" s="36"/>
      <c r="F321" s="36"/>
    </row>
    <row r="322" spans="2:6" x14ac:dyDescent="0.2">
      <c r="B322" s="48"/>
      <c r="C322" s="36"/>
      <c r="D322" s="36"/>
      <c r="E322" s="36"/>
      <c r="F322" s="36"/>
    </row>
    <row r="323" spans="2:6" x14ac:dyDescent="0.2">
      <c r="B323" s="48"/>
      <c r="C323" s="36"/>
      <c r="D323" s="36"/>
      <c r="E323" s="36"/>
      <c r="F323" s="36"/>
    </row>
    <row r="324" spans="2:6" x14ac:dyDescent="0.2">
      <c r="B324" s="48"/>
      <c r="C324" s="36"/>
      <c r="D324" s="36"/>
      <c r="E324" s="36"/>
      <c r="F324" s="36"/>
    </row>
    <row r="325" spans="2:6" x14ac:dyDescent="0.2">
      <c r="B325" s="48"/>
      <c r="C325" s="36"/>
      <c r="D325" s="36"/>
      <c r="E325" s="36"/>
      <c r="F325" s="36"/>
    </row>
    <row r="326" spans="2:6" x14ac:dyDescent="0.2">
      <c r="B326" s="48"/>
      <c r="C326" s="36"/>
      <c r="D326" s="36"/>
      <c r="E326" s="36"/>
      <c r="F326" s="36"/>
    </row>
    <row r="327" spans="2:6" x14ac:dyDescent="0.2">
      <c r="B327" s="48"/>
      <c r="C327" s="36"/>
      <c r="D327" s="36"/>
      <c r="E327" s="36"/>
      <c r="F327" s="36"/>
    </row>
    <row r="328" spans="2:6" x14ac:dyDescent="0.2">
      <c r="B328" s="48"/>
      <c r="C328" s="36"/>
      <c r="D328" s="36"/>
      <c r="E328" s="36"/>
      <c r="F328" s="36"/>
    </row>
    <row r="329" spans="2:6" x14ac:dyDescent="0.2">
      <c r="B329" s="48"/>
      <c r="C329" s="36"/>
      <c r="D329" s="36"/>
      <c r="E329" s="36"/>
      <c r="F329" s="36"/>
    </row>
    <row r="330" spans="2:6" x14ac:dyDescent="0.2">
      <c r="B330" s="48"/>
      <c r="C330" s="36"/>
      <c r="D330" s="36"/>
      <c r="E330" s="36"/>
      <c r="F330" s="36"/>
    </row>
    <row r="331" spans="2:6" x14ac:dyDescent="0.2">
      <c r="B331" s="48"/>
      <c r="C331" s="36"/>
      <c r="D331" s="36"/>
      <c r="E331" s="36"/>
      <c r="F331" s="36"/>
    </row>
    <row r="332" spans="2:6" x14ac:dyDescent="0.2">
      <c r="B332" s="48"/>
      <c r="C332" s="36"/>
      <c r="D332" s="36"/>
      <c r="E332" s="36"/>
      <c r="F332" s="36"/>
    </row>
    <row r="333" spans="2:6" x14ac:dyDescent="0.2">
      <c r="B333" s="48"/>
      <c r="C333" s="36"/>
      <c r="D333" s="36"/>
      <c r="E333" s="36"/>
      <c r="F333" s="36"/>
    </row>
    <row r="334" spans="2:6" x14ac:dyDescent="0.2">
      <c r="B334" s="48"/>
      <c r="C334" s="36"/>
      <c r="D334" s="36"/>
      <c r="E334" s="36"/>
      <c r="F334" s="36"/>
    </row>
    <row r="335" spans="2:6" x14ac:dyDescent="0.2">
      <c r="B335" s="48"/>
      <c r="C335" s="36"/>
      <c r="D335" s="36"/>
      <c r="E335" s="36"/>
      <c r="F335" s="36"/>
    </row>
    <row r="336" spans="2:6" x14ac:dyDescent="0.2">
      <c r="B336" s="48"/>
      <c r="C336" s="36"/>
      <c r="D336" s="36"/>
      <c r="E336" s="36"/>
      <c r="F336" s="36"/>
    </row>
    <row r="337" spans="2:6" x14ac:dyDescent="0.2">
      <c r="B337" s="48"/>
      <c r="C337" s="36"/>
      <c r="D337" s="36"/>
      <c r="E337" s="36"/>
      <c r="F337" s="36"/>
    </row>
    <row r="338" spans="2:6" x14ac:dyDescent="0.2">
      <c r="B338" s="48"/>
      <c r="C338" s="36"/>
      <c r="D338" s="36"/>
      <c r="E338" s="36"/>
      <c r="F338" s="36"/>
    </row>
    <row r="339" spans="2:6" x14ac:dyDescent="0.2">
      <c r="B339" s="48"/>
      <c r="C339" s="36"/>
      <c r="D339" s="36"/>
      <c r="E339" s="36"/>
      <c r="F339" s="36"/>
    </row>
    <row r="340" spans="2:6" x14ac:dyDescent="0.2">
      <c r="B340" s="48"/>
      <c r="C340" s="36"/>
      <c r="D340" s="36"/>
      <c r="E340" s="36"/>
      <c r="F340" s="36"/>
    </row>
  </sheetData>
  <sheetProtection sheet="1" objects="1" scenarios="1"/>
  <mergeCells count="15">
    <mergeCell ref="C48:F48"/>
    <mergeCell ref="C8:F8"/>
    <mergeCell ref="C9:F9"/>
    <mergeCell ref="B44:F44"/>
    <mergeCell ref="C45:F45"/>
    <mergeCell ref="C46:F46"/>
    <mergeCell ref="C47:F47"/>
    <mergeCell ref="B32:F32"/>
    <mergeCell ref="A17:F17"/>
    <mergeCell ref="D7:E7"/>
    <mergeCell ref="B2:F2"/>
    <mergeCell ref="C3:F3"/>
    <mergeCell ref="C4:F4"/>
    <mergeCell ref="C5:F5"/>
    <mergeCell ref="C6:F6"/>
  </mergeCells>
  <dataValidations count="1">
    <dataValidation type="list" allowBlank="1" showInputMessage="1" showErrorMessage="1" sqref="C8:F8">
      <formula1>Audit_Period</formula1>
    </dataValidation>
  </dataValidations>
  <pageMargins left="0.25" right="0.25" top="0.75" bottom="0.75" header="0.3" footer="0.3"/>
  <pageSetup paperSize="9" orientation="portrait" r:id="rId1"/>
  <headerFooter alignWithMargins="0">
    <oddHeader>&amp;CResults</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zoomScaleNormal="100" workbookViewId="0">
      <selection activeCell="F55" sqref="F55"/>
    </sheetView>
  </sheetViews>
  <sheetFormatPr defaultRowHeight="12.75" x14ac:dyDescent="0.2"/>
  <cols>
    <col min="1" max="1" width="3.7109375" style="45" customWidth="1"/>
    <col min="2" max="2" width="45.7109375" style="48" customWidth="1"/>
    <col min="3" max="6" width="12.7109375" style="36" customWidth="1"/>
    <col min="7" max="16384" width="9.140625" style="36"/>
  </cols>
  <sheetData>
    <row r="1" spans="1:14" ht="15.75" x14ac:dyDescent="0.25">
      <c r="A1" s="35"/>
      <c r="B1" s="303" t="str">
        <f ca="1">OFFSET(ExcelTool!B2,0,0,1,1)</f>
        <v xml:space="preserve">INEWS Escalation &amp; Response Protocol Audit </v>
      </c>
      <c r="C1" s="303"/>
      <c r="D1" s="303"/>
      <c r="E1" s="303"/>
      <c r="F1" s="304"/>
    </row>
    <row r="2" spans="1:14" x14ac:dyDescent="0.2">
      <c r="A2" s="35"/>
      <c r="B2" s="26" t="str">
        <f>ExcelTool!B3</f>
        <v>Hospital</v>
      </c>
      <c r="C2" s="278">
        <f>ExcelTool!C3</f>
        <v>0</v>
      </c>
      <c r="D2" s="278"/>
      <c r="E2" s="278"/>
      <c r="F2" s="278"/>
      <c r="G2" s="37"/>
      <c r="H2" s="38"/>
      <c r="J2" s="39"/>
      <c r="K2" s="39"/>
      <c r="L2" s="39"/>
      <c r="M2" s="40"/>
      <c r="N2" s="40"/>
    </row>
    <row r="3" spans="1:14" x14ac:dyDescent="0.2">
      <c r="A3" s="35"/>
      <c r="B3" s="26" t="str">
        <f>ExcelTool!B4</f>
        <v>Ward/ Area</v>
      </c>
      <c r="C3" s="278">
        <f>ExcelTool!C4</f>
        <v>0</v>
      </c>
      <c r="D3" s="278"/>
      <c r="E3" s="278"/>
      <c r="F3" s="278"/>
      <c r="G3" s="41"/>
      <c r="H3" s="38"/>
      <c r="J3" s="39"/>
      <c r="K3" s="39"/>
      <c r="L3" s="39"/>
      <c r="M3" s="40"/>
      <c r="N3" s="40"/>
    </row>
    <row r="4" spans="1:14" x14ac:dyDescent="0.2">
      <c r="A4" s="35"/>
      <c r="B4" s="26" t="str">
        <f>ExcelTool!B5</f>
        <v>Auditor(s)</v>
      </c>
      <c r="C4" s="278">
        <f>ExcelTool!C5</f>
        <v>0</v>
      </c>
      <c r="D4" s="278"/>
      <c r="E4" s="278"/>
      <c r="F4" s="278"/>
      <c r="G4" s="39"/>
      <c r="H4" s="39"/>
      <c r="J4" s="39"/>
      <c r="K4" s="39"/>
      <c r="L4" s="39"/>
      <c r="M4" s="40"/>
      <c r="N4" s="40"/>
    </row>
    <row r="5" spans="1:14" x14ac:dyDescent="0.2">
      <c r="A5" s="35"/>
      <c r="B5" s="26" t="str">
        <f>ExcelTool!B6</f>
        <v>Audit Year</v>
      </c>
      <c r="C5" s="305">
        <f>ExcelTool!C6</f>
        <v>0</v>
      </c>
      <c r="D5" s="306"/>
      <c r="E5" s="306"/>
      <c r="F5" s="307"/>
      <c r="G5" s="39"/>
      <c r="H5" s="39"/>
      <c r="J5" s="39"/>
      <c r="K5" s="39"/>
      <c r="L5" s="39"/>
      <c r="M5" s="40"/>
      <c r="N5" s="40"/>
    </row>
    <row r="6" spans="1:14" x14ac:dyDescent="0.2">
      <c r="A6" s="35"/>
      <c r="B6" s="26" t="str">
        <f>ExcelTool!B7</f>
        <v>No. in Audit</v>
      </c>
      <c r="C6" s="10">
        <f>ExcelTool!D7</f>
        <v>0</v>
      </c>
      <c r="D6" s="279" t="str">
        <f>ExcelTool!F7</f>
        <v>No. of Questions</v>
      </c>
      <c r="E6" s="279"/>
      <c r="F6" s="11">
        <f>ExcelTool!J7</f>
        <v>20</v>
      </c>
      <c r="G6" s="39"/>
      <c r="H6" s="39"/>
      <c r="J6" s="39"/>
      <c r="K6" s="39"/>
      <c r="L6" s="39"/>
      <c r="M6" s="40"/>
      <c r="N6" s="40"/>
    </row>
    <row r="7" spans="1:14" x14ac:dyDescent="0.2">
      <c r="A7" s="35"/>
      <c r="B7" s="26" t="s">
        <v>33</v>
      </c>
      <c r="C7" s="278" t="s">
        <v>34</v>
      </c>
      <c r="D7" s="302"/>
      <c r="E7" s="302"/>
      <c r="F7" s="302"/>
      <c r="G7" s="39"/>
      <c r="H7" s="39"/>
      <c r="J7" s="39"/>
      <c r="K7" s="39"/>
      <c r="L7" s="39"/>
      <c r="M7" s="40"/>
      <c r="N7" s="40"/>
    </row>
    <row r="8" spans="1:14" x14ac:dyDescent="0.2">
      <c r="A8" s="35"/>
      <c r="B8" s="26" t="s">
        <v>29</v>
      </c>
      <c r="C8" s="278">
        <f>COUNTIF(ExcelTool!16:16,Audit)</f>
        <v>0</v>
      </c>
      <c r="D8" s="302"/>
      <c r="E8" s="302"/>
      <c r="F8" s="302"/>
      <c r="G8" s="39"/>
      <c r="H8" s="39"/>
      <c r="J8" s="39"/>
      <c r="K8" s="39"/>
      <c r="L8" s="39"/>
      <c r="M8" s="40"/>
      <c r="N8" s="40"/>
    </row>
    <row r="9" spans="1:14" x14ac:dyDescent="0.2">
      <c r="A9" s="35"/>
      <c r="B9" s="27"/>
      <c r="C9" s="12"/>
      <c r="D9" s="49"/>
      <c r="E9" s="49"/>
      <c r="F9" s="49"/>
      <c r="G9" s="39"/>
      <c r="H9" s="39"/>
      <c r="J9" s="39"/>
      <c r="K9" s="39"/>
      <c r="L9" s="39"/>
      <c r="M9" s="40"/>
      <c r="N9" s="40"/>
    </row>
    <row r="10" spans="1:14" hidden="1" x14ac:dyDescent="0.2">
      <c r="A10" s="35"/>
      <c r="B10" s="27"/>
      <c r="C10" s="12"/>
      <c r="D10" s="49"/>
      <c r="E10" s="49"/>
      <c r="F10" s="49"/>
      <c r="G10" s="39"/>
      <c r="H10" s="39"/>
      <c r="J10" s="39"/>
      <c r="K10" s="39"/>
      <c r="L10" s="39"/>
      <c r="M10" s="40"/>
      <c r="N10" s="40"/>
    </row>
    <row r="11" spans="1:14" hidden="1" x14ac:dyDescent="0.2">
      <c r="A11" s="35"/>
      <c r="B11" s="27"/>
      <c r="C11" s="12"/>
      <c r="D11" s="49"/>
      <c r="E11" s="49"/>
      <c r="F11" s="49"/>
      <c r="G11" s="39"/>
      <c r="H11" s="39"/>
      <c r="J11" s="39"/>
      <c r="K11" s="39"/>
      <c r="L11" s="39"/>
      <c r="M11" s="40"/>
      <c r="N11" s="40"/>
    </row>
    <row r="12" spans="1:14" hidden="1" x14ac:dyDescent="0.2">
      <c r="A12" s="35"/>
      <c r="B12" s="27"/>
      <c r="C12" s="12"/>
      <c r="D12" s="24"/>
      <c r="E12" s="24"/>
      <c r="F12" s="25"/>
      <c r="G12" s="39"/>
      <c r="H12" s="39"/>
      <c r="J12" s="39"/>
      <c r="K12" s="39"/>
      <c r="L12" s="39"/>
      <c r="M12" s="40"/>
      <c r="N12" s="40"/>
    </row>
    <row r="13" spans="1:14" hidden="1" x14ac:dyDescent="0.2">
      <c r="A13" s="35"/>
      <c r="B13" s="27"/>
      <c r="C13" s="12"/>
      <c r="D13" s="24"/>
      <c r="E13" s="24"/>
      <c r="F13" s="25"/>
      <c r="G13" s="39"/>
      <c r="H13" s="39"/>
      <c r="J13" s="39"/>
      <c r="K13" s="39"/>
      <c r="L13" s="39"/>
      <c r="M13" s="40"/>
      <c r="N13" s="40"/>
    </row>
    <row r="14" spans="1:14" x14ac:dyDescent="0.2">
      <c r="A14" s="35"/>
      <c r="B14" s="27"/>
      <c r="C14" s="12"/>
      <c r="D14" s="24"/>
      <c r="E14" s="24"/>
      <c r="F14" s="25"/>
      <c r="G14" s="39"/>
      <c r="H14" s="39"/>
      <c r="J14" s="39"/>
      <c r="K14" s="39"/>
      <c r="L14" s="39"/>
      <c r="M14" s="40"/>
      <c r="N14" s="40"/>
    </row>
    <row r="15" spans="1:14" ht="12.75" customHeight="1" x14ac:dyDescent="0.2">
      <c r="A15" s="35"/>
      <c r="B15" s="28" t="s">
        <v>10</v>
      </c>
      <c r="C15" s="15" t="s">
        <v>2</v>
      </c>
      <c r="D15" s="15" t="s">
        <v>5</v>
      </c>
      <c r="E15" s="15" t="s">
        <v>6</v>
      </c>
      <c r="F15" s="16" t="s">
        <v>3</v>
      </c>
    </row>
    <row r="16" spans="1:14" ht="12.75" customHeight="1" x14ac:dyDescent="0.2">
      <c r="A16" s="35"/>
      <c r="B16" s="29" t="str">
        <f>ExcelTool!B17</f>
        <v>Section 1:  INEWS Escalation &amp; Response Protocol</v>
      </c>
      <c r="C16" s="15"/>
      <c r="D16" s="15"/>
      <c r="E16" s="15"/>
      <c r="F16" s="16"/>
    </row>
    <row r="17" spans="1:6" ht="38.25" x14ac:dyDescent="0.2">
      <c r="A17" s="42">
        <f>ExcelTool!A18</f>
        <v>1</v>
      </c>
      <c r="B17" s="30" t="str">
        <f>ExcelTool!B18</f>
        <v>For the last recorded INEWS score was the Escalation &amp; Response Protocol adhered to in relation to frequency of observations monitoring?</v>
      </c>
      <c r="C17" s="17">
        <f>COUNTIFS(ExcelTool!$16:$16,Audit,ExcelTool!18:18,$C$15)</f>
        <v>0</v>
      </c>
      <c r="D17" s="17">
        <f>COUNTIFS(ExcelTool!$16:$16,Audit,ExcelTool!18:18,$D$15)</f>
        <v>0</v>
      </c>
      <c r="E17" s="17">
        <f>COUNTIFS(ExcelTool!$16:$16,Audit,ExcelTool!18:18,$E$15)</f>
        <v>0</v>
      </c>
      <c r="F17" s="18" t="str">
        <f t="shared" ref="F17:F21" si="0">IF(ISERROR(((C17/(No_in_Current_Audit-E17)*100))),"NA",((C17/(No_in_Current_Audit-E17)*100)))</f>
        <v>NA</v>
      </c>
    </row>
    <row r="18" spans="1:6" ht="38.25" x14ac:dyDescent="0.2">
      <c r="A18" s="42">
        <f>ExcelTool!A19</f>
        <v>2</v>
      </c>
      <c r="B18" s="30" t="str">
        <f>ExcelTool!B19</f>
        <v>For the last recorded INEWS score was the Escalation &amp; Response Protocol adhered to in relation to minimum alert?</v>
      </c>
      <c r="C18" s="17">
        <f>COUNTIFS(ExcelTool!$16:$16,Audit,ExcelTool!19:19,$C$15)</f>
        <v>0</v>
      </c>
      <c r="D18" s="17">
        <f>COUNTIFS(ExcelTool!$16:$16,Audit,ExcelTool!19:19,$D$15)</f>
        <v>0</v>
      </c>
      <c r="E18" s="17">
        <f>COUNTIFS(ExcelTool!$16:$16,Audit,ExcelTool!19:19,$E$15)</f>
        <v>0</v>
      </c>
      <c r="F18" s="18" t="str">
        <f t="shared" si="0"/>
        <v>NA</v>
      </c>
    </row>
    <row r="19" spans="1:6" ht="12.75" customHeight="1" x14ac:dyDescent="0.2">
      <c r="A19" s="42">
        <f>ExcelTool!A20</f>
        <v>3</v>
      </c>
      <c r="B19" s="30" t="str">
        <f>ExcelTool!B20</f>
        <v>Were the patient’s INEWS Score or parameters adjusted?</v>
      </c>
      <c r="C19" s="17">
        <f>COUNTIFS(ExcelTool!$16:$16,Audit,ExcelTool!20:20,$C$15)</f>
        <v>0</v>
      </c>
      <c r="D19" s="17">
        <f>COUNTIFS(ExcelTool!$16:$16,Audit,ExcelTool!20:20,$D$15)</f>
        <v>0</v>
      </c>
      <c r="E19" s="17">
        <f>COUNTIFS(ExcelTool!$16:$16,Audit,ExcelTool!20:20,$E$15)</f>
        <v>0</v>
      </c>
      <c r="F19" s="18" t="str">
        <f t="shared" si="0"/>
        <v>NA</v>
      </c>
    </row>
    <row r="20" spans="1:6" x14ac:dyDescent="0.2">
      <c r="A20" s="42">
        <f>ExcelTool!A21</f>
        <v>4</v>
      </c>
      <c r="B20" s="30" t="str">
        <f>ExcelTool!B21</f>
        <v>Was the nurse in charge informed of INEWS Score?</v>
      </c>
      <c r="C20" s="17">
        <f>COUNTIFS(ExcelTool!$16:$16,Audit,ExcelTool!21:21,$C$15)</f>
        <v>0</v>
      </c>
      <c r="D20" s="17">
        <f>COUNTIFS(ExcelTool!$16:$16,Audit,ExcelTool!21:21,$D$15)</f>
        <v>0</v>
      </c>
      <c r="E20" s="17">
        <f>COUNTIFS(ExcelTool!$16:$16,Audit,ExcelTool!21:21,$E$15)</f>
        <v>0</v>
      </c>
      <c r="F20" s="18" t="str">
        <f t="shared" si="0"/>
        <v>NA</v>
      </c>
    </row>
    <row r="21" spans="1:6" ht="25.5" x14ac:dyDescent="0.2">
      <c r="A21" s="42">
        <f>ExcelTool!A22</f>
        <v>5</v>
      </c>
      <c r="B21" s="30" t="str">
        <f>ExcelTool!B22</f>
        <v>Was there an appropriate increase in the frequency of observations monitoring?</v>
      </c>
      <c r="C21" s="17">
        <f>COUNTIFS(ExcelTool!$16:$16,Audit,ExcelTool!22:22,$C$15)</f>
        <v>0</v>
      </c>
      <c r="D21" s="17">
        <f>COUNTIFS(ExcelTool!$16:$16,Audit,ExcelTool!22:22,$D$15)</f>
        <v>0</v>
      </c>
      <c r="E21" s="17">
        <f>COUNTIFS(ExcelTool!$16:$16,Audit,ExcelTool!22:22,$E$15)</f>
        <v>0</v>
      </c>
      <c r="F21" s="18" t="str">
        <f t="shared" si="0"/>
        <v>NA</v>
      </c>
    </row>
    <row r="22" spans="1:6" x14ac:dyDescent="0.2">
      <c r="A22" s="42"/>
      <c r="B22" s="31" t="s">
        <v>16</v>
      </c>
      <c r="C22" s="22">
        <f>SUM(C17:C21)</f>
        <v>0</v>
      </c>
      <c r="D22" s="22">
        <f>SUM(D17:D21)</f>
        <v>0</v>
      </c>
      <c r="E22" s="22">
        <f>SUM(E17:E21)</f>
        <v>0</v>
      </c>
      <c r="F22" s="23" t="str">
        <f>IF(ISERROR(((C22/(No_in_Current_Audit*No_of_Questions_Section_1-E22)*100))),"NA",((C22/(No_in_Current_Audit*No_of_Questions_Section_1-E22)*100)))</f>
        <v>NA</v>
      </c>
    </row>
    <row r="23" spans="1:6" ht="25.5" x14ac:dyDescent="0.2">
      <c r="A23" s="42"/>
      <c r="B23" s="31" t="str">
        <f>ExcelTool!B31</f>
        <v xml:space="preserve"> Section 2: Modified Escalation &amp; Response Protocol Completion (if applicable): </v>
      </c>
      <c r="C23" s="22"/>
      <c r="D23" s="22"/>
      <c r="E23" s="22"/>
      <c r="F23" s="23"/>
    </row>
    <row r="24" spans="1:6" x14ac:dyDescent="0.2">
      <c r="A24" s="42">
        <f>ExcelTool!A34</f>
        <v>3</v>
      </c>
      <c r="B24" s="30" t="str">
        <f>ExcelTool!B34</f>
        <v>Was the date populated?</v>
      </c>
      <c r="C24" s="17">
        <f>COUNTIFS(ExcelTool!$16:$16,Audit,ExcelTool!34:34,$C$15)</f>
        <v>0</v>
      </c>
      <c r="D24" s="17">
        <f>COUNTIFS(ExcelTool!$16:$16,Audit,ExcelTool!34:34,$D$15)</f>
        <v>0</v>
      </c>
      <c r="E24" s="17">
        <f>COUNTIFS(ExcelTool!$16:$16,Audit,ExcelTool!34:34,$E$15)</f>
        <v>0</v>
      </c>
      <c r="F24" s="18" t="str">
        <f t="shared" ref="F24:F25" si="1">IF(ISERROR(((C24/(No_in_Current_Audit-E24)*100))),"NA",((C24/(No_in_Current_Audit-E24)*100)))</f>
        <v>NA</v>
      </c>
    </row>
    <row r="25" spans="1:6" ht="12.75" customHeight="1" x14ac:dyDescent="0.2">
      <c r="A25" s="42">
        <f>ExcelTool!A35</f>
        <v>4</v>
      </c>
      <c r="B25" s="30" t="str">
        <f>ExcelTool!B35</f>
        <v>Was the time populated?</v>
      </c>
      <c r="C25" s="17">
        <f>COUNTIFS(ExcelTool!$16:$16,Audit,ExcelTool!35:35,$C$15)</f>
        <v>0</v>
      </c>
      <c r="D25" s="17">
        <f>COUNTIFS(ExcelTool!$16:$16,Audit,ExcelTool!35:35,$D$15)</f>
        <v>0</v>
      </c>
      <c r="E25" s="17">
        <f>COUNTIFS(ExcelTool!$16:$16,Audit,ExcelTool!35:35,$E$15)</f>
        <v>0</v>
      </c>
      <c r="F25" s="18" t="str">
        <f t="shared" si="1"/>
        <v>NA</v>
      </c>
    </row>
    <row r="26" spans="1:6" ht="12.75" customHeight="1" x14ac:dyDescent="0.2">
      <c r="A26" s="42">
        <f>ExcelTool!A36</f>
        <v>5</v>
      </c>
      <c r="B26" s="30" t="str">
        <f>ExcelTool!B36</f>
        <v>Rationale and instructions / interventions section populated?</v>
      </c>
      <c r="C26" s="17">
        <f>COUNTIFS(ExcelTool!$16:$16,Audit,ExcelTool!36:36,$C$15)</f>
        <v>0</v>
      </c>
      <c r="D26" s="17">
        <f>COUNTIFS(ExcelTool!$16:$16,Audit,ExcelTool!36:36,$D$15)</f>
        <v>0</v>
      </c>
      <c r="E26" s="17">
        <f>COUNTIFS(ExcelTool!$16:$16,Audit,ExcelTool!36:36,$E$15)</f>
        <v>0</v>
      </c>
      <c r="F26" s="18" t="str">
        <f t="shared" ref="F26:F34" si="2">IF(ISERROR(((C26/(No_in_Current_Audit-E26)*100))),"NA",((C26/(No_in_Current_Audit-E26)*100)))</f>
        <v>NA</v>
      </c>
    </row>
    <row r="27" spans="1:6" ht="12.75" customHeight="1" x14ac:dyDescent="0.2">
      <c r="A27" s="42">
        <f>ExcelTool!A37</f>
        <v>6</v>
      </c>
      <c r="B27" s="30" t="str">
        <f>ExcelTool!B37</f>
        <v>Was the next medical review section populated?</v>
      </c>
      <c r="C27" s="17">
        <f>COUNTIFS(ExcelTool!$16:$16,Audit,ExcelTool!37:37,$C$15)</f>
        <v>0</v>
      </c>
      <c r="D27" s="17">
        <f>COUNTIFS(ExcelTool!$16:$16,Audit,ExcelTool!37:37,$D$15)</f>
        <v>0</v>
      </c>
      <c r="E27" s="17">
        <f>COUNTIFS(ExcelTool!$16:$16,Audit,ExcelTool!37:37,$E$15)</f>
        <v>0</v>
      </c>
      <c r="F27" s="18" t="str">
        <f t="shared" si="2"/>
        <v>NA</v>
      </c>
    </row>
    <row r="28" spans="1:6" ht="12.75" customHeight="1" x14ac:dyDescent="0.2">
      <c r="A28" s="42">
        <f>ExcelTool!A38</f>
        <v>7</v>
      </c>
      <c r="B28" s="30" t="str">
        <f>ExcelTool!B38</f>
        <v>Was the Doctor’s signature present?</v>
      </c>
      <c r="C28" s="17">
        <f>COUNTIFS(ExcelTool!$16:$16,Audit,ExcelTool!38:38,$C$15)</f>
        <v>0</v>
      </c>
      <c r="D28" s="17">
        <f>COUNTIFS(ExcelTool!$16:$16,Audit,ExcelTool!38:38,$D$15)</f>
        <v>0</v>
      </c>
      <c r="E28" s="17">
        <f>COUNTIFS(ExcelTool!$16:$16,Audit,ExcelTool!38:38,$E$15)</f>
        <v>0</v>
      </c>
      <c r="F28" s="18" t="str">
        <f t="shared" si="2"/>
        <v>NA</v>
      </c>
    </row>
    <row r="29" spans="1:6" ht="12.75" customHeight="1" x14ac:dyDescent="0.2">
      <c r="A29" s="42" t="e">
        <f>ExcelTool!#REF!</f>
        <v>#REF!</v>
      </c>
      <c r="B29" s="30" t="e">
        <f>ExcelTool!#REF!</f>
        <v>#REF!</v>
      </c>
      <c r="C29" s="17" t="e">
        <f>COUNTIFS(ExcelTool!$16:$16,Audit,ExcelTool!#REF!,$C$15)</f>
        <v>#REF!</v>
      </c>
      <c r="D29" s="17" t="e">
        <f>COUNTIFS(ExcelTool!$16:$16,Audit,ExcelTool!#REF!,$D$15)</f>
        <v>#REF!</v>
      </c>
      <c r="E29" s="17" t="e">
        <f>COUNTIFS(ExcelTool!$16:$16,Audit,ExcelTool!#REF!,$E$15)</f>
        <v>#REF!</v>
      </c>
      <c r="F29" s="18" t="str">
        <f t="shared" si="2"/>
        <v>NA</v>
      </c>
    </row>
    <row r="30" spans="1:6" ht="12.75" customHeight="1" x14ac:dyDescent="0.2">
      <c r="A30" s="42" t="e">
        <f>ExcelTool!#REF!</f>
        <v>#REF!</v>
      </c>
      <c r="B30" s="30" t="e">
        <f>ExcelTool!#REF!</f>
        <v>#REF!</v>
      </c>
      <c r="C30" s="17" t="e">
        <f>COUNTIFS(ExcelTool!$16:$16,Audit,ExcelTool!#REF!,$C$15)</f>
        <v>#REF!</v>
      </c>
      <c r="D30" s="17" t="e">
        <f>COUNTIFS(ExcelTool!$16:$16,Audit,ExcelTool!#REF!,$D$15)</f>
        <v>#REF!</v>
      </c>
      <c r="E30" s="17" t="e">
        <f>COUNTIFS(ExcelTool!$16:$16,Audit,ExcelTool!#REF!,$E$15)</f>
        <v>#REF!</v>
      </c>
      <c r="F30" s="18" t="str">
        <f t="shared" si="2"/>
        <v>NA</v>
      </c>
    </row>
    <row r="31" spans="1:6" ht="12.75" customHeight="1" x14ac:dyDescent="0.2">
      <c r="A31" s="42" t="e">
        <f>ExcelTool!#REF!</f>
        <v>#REF!</v>
      </c>
      <c r="B31" s="30" t="e">
        <f>ExcelTool!#REF!</f>
        <v>#REF!</v>
      </c>
      <c r="C31" s="17" t="e">
        <f>COUNTIFS(ExcelTool!$16:$16,Audit,ExcelTool!#REF!,$C$15)</f>
        <v>#REF!</v>
      </c>
      <c r="D31" s="17" t="e">
        <f>COUNTIFS(ExcelTool!$16:$16,Audit,ExcelTool!#REF!,$D$15)</f>
        <v>#REF!</v>
      </c>
      <c r="E31" s="17" t="e">
        <f>COUNTIFS(ExcelTool!$16:$16,Audit,ExcelTool!#REF!,$E$15)</f>
        <v>#REF!</v>
      </c>
      <c r="F31" s="18" t="str">
        <f t="shared" si="2"/>
        <v>NA</v>
      </c>
    </row>
    <row r="32" spans="1:6" ht="12.75" customHeight="1" x14ac:dyDescent="0.2">
      <c r="A32" s="42" t="e">
        <f>ExcelTool!#REF!</f>
        <v>#REF!</v>
      </c>
      <c r="B32" s="30" t="e">
        <f>ExcelTool!#REF!</f>
        <v>#REF!</v>
      </c>
      <c r="C32" s="17" t="e">
        <f>COUNTIFS(ExcelTool!$16:$16,Audit,ExcelTool!#REF!,$C$15)</f>
        <v>#REF!</v>
      </c>
      <c r="D32" s="17" t="e">
        <f>COUNTIFS(ExcelTool!$16:$16,Audit,ExcelTool!#REF!,$D$15)</f>
        <v>#REF!</v>
      </c>
      <c r="E32" s="17" t="e">
        <f>COUNTIFS(ExcelTool!$16:$16,Audit,ExcelTool!#REF!,$E$15)</f>
        <v>#REF!</v>
      </c>
      <c r="F32" s="18" t="str">
        <f t="shared" si="2"/>
        <v>NA</v>
      </c>
    </row>
    <row r="33" spans="1:6" ht="12.75" customHeight="1" x14ac:dyDescent="0.2">
      <c r="A33" s="42" t="e">
        <f>ExcelTool!#REF!</f>
        <v>#REF!</v>
      </c>
      <c r="B33" s="30" t="e">
        <f>ExcelTool!#REF!</f>
        <v>#REF!</v>
      </c>
      <c r="C33" s="17" t="e">
        <f>COUNTIFS(ExcelTool!$16:$16,Audit,ExcelTool!#REF!,$C$15)</f>
        <v>#REF!</v>
      </c>
      <c r="D33" s="17" t="e">
        <f>COUNTIFS(ExcelTool!$16:$16,Audit,ExcelTool!#REF!,$D$15)</f>
        <v>#REF!</v>
      </c>
      <c r="E33" s="17" t="e">
        <f>COUNTIFS(ExcelTool!$16:$16,Audit,ExcelTool!#REF!,$E$15)</f>
        <v>#REF!</v>
      </c>
      <c r="F33" s="18" t="str">
        <f t="shared" si="2"/>
        <v>NA</v>
      </c>
    </row>
    <row r="34" spans="1:6" ht="12.75" customHeight="1" x14ac:dyDescent="0.2">
      <c r="A34" s="42" t="e">
        <f>ExcelTool!#REF!</f>
        <v>#REF!</v>
      </c>
      <c r="B34" s="30" t="e">
        <f>ExcelTool!#REF!</f>
        <v>#REF!</v>
      </c>
      <c r="C34" s="17" t="e">
        <f>COUNTIFS(ExcelTool!$16:$16,Audit,ExcelTool!#REF!,$C$15)</f>
        <v>#REF!</v>
      </c>
      <c r="D34" s="17" t="e">
        <f>COUNTIFS(ExcelTool!$16:$16,Audit,ExcelTool!#REF!,$D$15)</f>
        <v>#REF!</v>
      </c>
      <c r="E34" s="17" t="e">
        <f>COUNTIFS(ExcelTool!$16:$16,Audit,ExcelTool!#REF!,$E$15)</f>
        <v>#REF!</v>
      </c>
      <c r="F34" s="18" t="str">
        <f t="shared" si="2"/>
        <v>NA</v>
      </c>
    </row>
    <row r="35" spans="1:6" x14ac:dyDescent="0.2">
      <c r="A35" s="42"/>
      <c r="B35" s="31" t="s">
        <v>16</v>
      </c>
      <c r="C35" s="22" t="e">
        <f>SUM(C24:C34)</f>
        <v>#REF!</v>
      </c>
      <c r="D35" s="22">
        <f>SUM(D24:D25)</f>
        <v>0</v>
      </c>
      <c r="E35" s="22">
        <f>SUM(E24:E25)</f>
        <v>0</v>
      </c>
      <c r="F35" s="23" t="str">
        <f>IF(ISERROR(((C35/(No_in_Current_Audit*No_of_Questions_Section_2-E35)*100))),"NA",((C35/(No_in_Current_Audit*No_of_Questions_Section_2-E35)*100)))</f>
        <v>NA</v>
      </c>
    </row>
    <row r="36" spans="1:6" x14ac:dyDescent="0.2">
      <c r="A36" s="42"/>
      <c r="B36" s="31" t="e">
        <f>ExcelTool!#REF!</f>
        <v>#REF!</v>
      </c>
      <c r="C36" s="22"/>
      <c r="D36" s="22"/>
      <c r="E36" s="22"/>
      <c r="F36" s="23"/>
    </row>
    <row r="37" spans="1:6" x14ac:dyDescent="0.2">
      <c r="A37" s="42" t="e">
        <f>ExcelTool!#REF!</f>
        <v>#REF!</v>
      </c>
      <c r="B37" s="30" t="e">
        <f>ExcelTool!#REF!</f>
        <v>#REF!</v>
      </c>
      <c r="C37" s="17" t="e">
        <f>COUNTIFS(ExcelTool!$16:$16,Audit,ExcelTool!#REF!,$C$15)</f>
        <v>#REF!</v>
      </c>
      <c r="D37" s="17" t="e">
        <f>COUNTIFS(ExcelTool!$16:$16,Audit,ExcelTool!#REF!,$D$15)</f>
        <v>#REF!</v>
      </c>
      <c r="E37" s="17" t="e">
        <f>COUNTIFS(ExcelTool!$16:$16,Audit,ExcelTool!#REF!,$E$15)</f>
        <v>#REF!</v>
      </c>
      <c r="F37" s="18" t="str">
        <f t="shared" ref="F37:F38" si="3">IF(ISERROR(((C37/(No_in_Current_Audit-E37)*100))),"NA",((C37/(No_in_Current_Audit-E37)*100)))</f>
        <v>NA</v>
      </c>
    </row>
    <row r="38" spans="1:6" x14ac:dyDescent="0.2">
      <c r="A38" s="42" t="e">
        <f>ExcelTool!#REF!</f>
        <v>#REF!</v>
      </c>
      <c r="B38" s="30" t="e">
        <f>ExcelTool!#REF!</f>
        <v>#REF!</v>
      </c>
      <c r="C38" s="17" t="e">
        <f>COUNTIFS(ExcelTool!$16:$16,Audit,ExcelTool!#REF!,$C$15)</f>
        <v>#REF!</v>
      </c>
      <c r="D38" s="17" t="e">
        <f>COUNTIFS(ExcelTool!$16:$16,Audit,ExcelTool!#REF!,$D$15)</f>
        <v>#REF!</v>
      </c>
      <c r="E38" s="17" t="e">
        <f>COUNTIFS(ExcelTool!$16:$16,Audit,ExcelTool!#REF!,$E$15)</f>
        <v>#REF!</v>
      </c>
      <c r="F38" s="18" t="str">
        <f t="shared" si="3"/>
        <v>NA</v>
      </c>
    </row>
    <row r="39" spans="1:6" x14ac:dyDescent="0.2">
      <c r="A39" s="42"/>
      <c r="B39" s="31" t="s">
        <v>16</v>
      </c>
      <c r="C39" s="22" t="e">
        <f>SUM(C37:C38)</f>
        <v>#REF!</v>
      </c>
      <c r="D39" s="22" t="e">
        <f>SUM(D37:D38)</f>
        <v>#REF!</v>
      </c>
      <c r="E39" s="22" t="e">
        <f>SUM(E37:E38)</f>
        <v>#REF!</v>
      </c>
      <c r="F39" s="23" t="str">
        <f>IF(ISERROR(((C39/(No_in_Current_Audit*No_of_Questions_Section_3-E39)*100))),"NA",((C39/(No_in_Current_Audit*No_of_Questions_Section_3-E39)*100)))</f>
        <v>NA</v>
      </c>
    </row>
    <row r="40" spans="1:6" x14ac:dyDescent="0.2">
      <c r="A40" s="42"/>
      <c r="B40" s="31" t="e">
        <f>ExcelTool!#REF!</f>
        <v>#REF!</v>
      </c>
      <c r="C40" s="22"/>
      <c r="D40" s="22"/>
      <c r="E40" s="22"/>
      <c r="F40" s="23"/>
    </row>
    <row r="41" spans="1:6" x14ac:dyDescent="0.2">
      <c r="A41" s="42" t="e">
        <f>ExcelTool!#REF!</f>
        <v>#REF!</v>
      </c>
      <c r="B41" s="30" t="e">
        <f>ExcelTool!#REF!</f>
        <v>#REF!</v>
      </c>
      <c r="C41" s="17" t="e">
        <f>COUNTIFS(ExcelTool!$16:$16,Audit,ExcelTool!#REF!,$C$15)</f>
        <v>#REF!</v>
      </c>
      <c r="D41" s="17" t="e">
        <f>COUNTIFS(ExcelTool!$15:$15,Audit,ExcelTool!#REF!,$D$15)</f>
        <v>#REF!</v>
      </c>
      <c r="E41" s="17" t="e">
        <f>COUNTIFS(ExcelTool!$15:$15,Audit,ExcelTool!#REF!,$E$15)</f>
        <v>#REF!</v>
      </c>
      <c r="F41" s="18" t="str">
        <f t="shared" ref="F41:F42" si="4">IF(ISERROR(((C41/(No_in_Current_Audit-E41)*100))),"NA",((C41/(No_in_Current_Audit-E41)*100)))</f>
        <v>NA</v>
      </c>
    </row>
    <row r="42" spans="1:6" x14ac:dyDescent="0.2">
      <c r="A42" s="42" t="e">
        <f>ExcelTool!#REF!</f>
        <v>#REF!</v>
      </c>
      <c r="B42" s="30" t="e">
        <f>ExcelTool!#REF!</f>
        <v>#REF!</v>
      </c>
      <c r="C42" s="17" t="e">
        <f>COUNTIFS(ExcelTool!$16:$16,Audit,ExcelTool!#REF!,$C$15)</f>
        <v>#REF!</v>
      </c>
      <c r="D42" s="17" t="e">
        <f>COUNTIFS(ExcelTool!$15:$15,Audit,ExcelTool!#REF!,$D$15)</f>
        <v>#REF!</v>
      </c>
      <c r="E42" s="17" t="e">
        <f>COUNTIFS(ExcelTool!$15:$15,Audit,ExcelTool!#REF!,$E$15)</f>
        <v>#REF!</v>
      </c>
      <c r="F42" s="18" t="str">
        <f t="shared" si="4"/>
        <v>NA</v>
      </c>
    </row>
    <row r="43" spans="1:6" x14ac:dyDescent="0.2">
      <c r="A43" s="42"/>
      <c r="B43" s="31" t="s">
        <v>16</v>
      </c>
      <c r="C43" s="22" t="e">
        <f>SUM(C41:C42)</f>
        <v>#REF!</v>
      </c>
      <c r="D43" s="22" t="e">
        <f>SUM(D41:D42)</f>
        <v>#REF!</v>
      </c>
      <c r="E43" s="22" t="e">
        <f>SUM(E41:E42)</f>
        <v>#REF!</v>
      </c>
      <c r="F43" s="23" t="str">
        <f>IF(ISERROR(((C43/(No_in_Current_Audit*No_of_Questions_Section_4-E43)*100))),"NA",((C43/(No_in_Current_Audit*No_of_Questions_Section_4-E43)*100)))</f>
        <v>NA</v>
      </c>
    </row>
    <row r="44" spans="1:6" x14ac:dyDescent="0.2">
      <c r="A44" s="42"/>
      <c r="B44" s="31" t="e">
        <f>ExcelTool!#REF!</f>
        <v>#REF!</v>
      </c>
      <c r="C44" s="22"/>
      <c r="D44" s="22"/>
      <c r="E44" s="22"/>
      <c r="F44" s="23"/>
    </row>
    <row r="45" spans="1:6" x14ac:dyDescent="0.2">
      <c r="A45" s="42" t="e">
        <f>ExcelTool!#REF!</f>
        <v>#REF!</v>
      </c>
      <c r="B45" s="30" t="e">
        <f>ExcelTool!#REF!</f>
        <v>#REF!</v>
      </c>
      <c r="C45" s="17" t="e">
        <f>COUNTIFS(ExcelTool!$16:$16,Audit,ExcelTool!#REF!,$C$15)</f>
        <v>#REF!</v>
      </c>
      <c r="D45" s="17" t="e">
        <f>COUNTIFS(ExcelTool!$16:$16,Audit,ExcelTool!#REF!,$D$15)</f>
        <v>#REF!</v>
      </c>
      <c r="E45" s="17" t="e">
        <f>COUNTIFS(ExcelTool!$16:$16,Audit,ExcelTool!#REF!,$E$15)</f>
        <v>#REF!</v>
      </c>
      <c r="F45" s="18" t="str">
        <f t="shared" ref="F45:F46" si="5">IF(ISERROR(((C45/(No_in_Current_Audit-E45)*100))),"NA",((C45/(No_in_Current_Audit-E45)*100)))</f>
        <v>NA</v>
      </c>
    </row>
    <row r="46" spans="1:6" x14ac:dyDescent="0.2">
      <c r="A46" s="42" t="e">
        <f>ExcelTool!#REF!</f>
        <v>#REF!</v>
      </c>
      <c r="B46" s="30" t="e">
        <f>ExcelTool!#REF!</f>
        <v>#REF!</v>
      </c>
      <c r="C46" s="17" t="e">
        <f>COUNTIFS(ExcelTool!$16:$16,Audit,ExcelTool!#REF!,$C$15)</f>
        <v>#REF!</v>
      </c>
      <c r="D46" s="17" t="e">
        <f>COUNTIFS(ExcelTool!$16:$16,Audit,ExcelTool!#REF!,$D$15)</f>
        <v>#REF!</v>
      </c>
      <c r="E46" s="17" t="e">
        <f>COUNTIFS(ExcelTool!$16:$16,Audit,ExcelTool!#REF!,$E$15)</f>
        <v>#REF!</v>
      </c>
      <c r="F46" s="18" t="str">
        <f t="shared" si="5"/>
        <v>NA</v>
      </c>
    </row>
    <row r="47" spans="1:6" x14ac:dyDescent="0.2">
      <c r="A47" s="42" t="e">
        <f>ExcelTool!#REF!</f>
        <v>#REF!</v>
      </c>
      <c r="B47" s="30" t="e">
        <f>ExcelTool!#REF!</f>
        <v>#REF!</v>
      </c>
      <c r="C47" s="17" t="e">
        <f>COUNTIFS(ExcelTool!$16:$16,Audit,ExcelTool!#REF!,$C$15)</f>
        <v>#REF!</v>
      </c>
      <c r="D47" s="17" t="e">
        <f>COUNTIFS(ExcelTool!$16:$16,Audit,ExcelTool!#REF!,$D$15)</f>
        <v>#REF!</v>
      </c>
      <c r="E47" s="17" t="e">
        <f>COUNTIFS(ExcelTool!$16:$16,Audit,ExcelTool!#REF!,$E$15)</f>
        <v>#REF!</v>
      </c>
      <c r="F47" s="18" t="str">
        <f t="shared" ref="F47:F54" si="6">IF(ISERROR(((C47/(No_in_Current_Audit-E47)*100))),"NA",((C47/(No_in_Current_Audit-E47)*100)))</f>
        <v>NA</v>
      </c>
    </row>
    <row r="48" spans="1:6" x14ac:dyDescent="0.2">
      <c r="A48" s="42" t="e">
        <f>ExcelTool!#REF!</f>
        <v>#REF!</v>
      </c>
      <c r="B48" s="30" t="e">
        <f>ExcelTool!#REF!</f>
        <v>#REF!</v>
      </c>
      <c r="C48" s="17" t="e">
        <f>COUNTIFS(ExcelTool!$16:$16,Audit,ExcelTool!#REF!,$C$15)</f>
        <v>#REF!</v>
      </c>
      <c r="D48" s="17" t="e">
        <f>COUNTIFS(ExcelTool!$16:$16,Audit,ExcelTool!#REF!,$D$15)</f>
        <v>#REF!</v>
      </c>
      <c r="E48" s="17" t="e">
        <f>COUNTIFS(ExcelTool!$16:$16,Audit,ExcelTool!#REF!,$E$15)</f>
        <v>#REF!</v>
      </c>
      <c r="F48" s="18" t="str">
        <f t="shared" si="6"/>
        <v>NA</v>
      </c>
    </row>
    <row r="49" spans="1:6" x14ac:dyDescent="0.2">
      <c r="A49" s="42" t="e">
        <f>ExcelTool!#REF!</f>
        <v>#REF!</v>
      </c>
      <c r="B49" s="30" t="e">
        <f>ExcelTool!#REF!</f>
        <v>#REF!</v>
      </c>
      <c r="C49" s="17" t="e">
        <f>COUNTIFS(ExcelTool!$16:$16,Audit,ExcelTool!#REF!,$C$15)</f>
        <v>#REF!</v>
      </c>
      <c r="D49" s="17" t="e">
        <f>COUNTIFS(ExcelTool!$16:$16,Audit,ExcelTool!#REF!,$D$15)</f>
        <v>#REF!</v>
      </c>
      <c r="E49" s="17" t="e">
        <f>COUNTIFS(ExcelTool!$16:$16,Audit,ExcelTool!#REF!,$E$15)</f>
        <v>#REF!</v>
      </c>
      <c r="F49" s="18" t="str">
        <f t="shared" si="6"/>
        <v>NA</v>
      </c>
    </row>
    <row r="50" spans="1:6" x14ac:dyDescent="0.2">
      <c r="A50" s="42" t="e">
        <f>ExcelTool!#REF!</f>
        <v>#REF!</v>
      </c>
      <c r="B50" s="30" t="e">
        <f>ExcelTool!#REF!</f>
        <v>#REF!</v>
      </c>
      <c r="C50" s="17" t="e">
        <f>COUNTIFS(ExcelTool!$16:$16,Audit,ExcelTool!#REF!,$C$15)</f>
        <v>#REF!</v>
      </c>
      <c r="D50" s="17" t="e">
        <f>COUNTIFS(ExcelTool!$16:$16,Audit,ExcelTool!#REF!,$D$15)</f>
        <v>#REF!</v>
      </c>
      <c r="E50" s="17" t="e">
        <f>COUNTIFS(ExcelTool!$16:$16,Audit,ExcelTool!#REF!,$E$15)</f>
        <v>#REF!</v>
      </c>
      <c r="F50" s="18" t="str">
        <f t="shared" si="6"/>
        <v>NA</v>
      </c>
    </row>
    <row r="51" spans="1:6" x14ac:dyDescent="0.2">
      <c r="A51" s="42" t="e">
        <f>ExcelTool!#REF!</f>
        <v>#REF!</v>
      </c>
      <c r="B51" s="30" t="e">
        <f>ExcelTool!#REF!</f>
        <v>#REF!</v>
      </c>
      <c r="C51" s="17" t="e">
        <f>COUNTIFS(ExcelTool!$16:$16,Audit,ExcelTool!#REF!,$C$15)</f>
        <v>#REF!</v>
      </c>
      <c r="D51" s="17" t="e">
        <f>COUNTIFS(ExcelTool!$16:$16,Audit,ExcelTool!#REF!,$D$15)</f>
        <v>#REF!</v>
      </c>
      <c r="E51" s="17" t="e">
        <f>COUNTIFS(ExcelTool!$16:$16,Audit,ExcelTool!#REF!,$E$15)</f>
        <v>#REF!</v>
      </c>
      <c r="F51" s="18" t="str">
        <f t="shared" si="6"/>
        <v>NA</v>
      </c>
    </row>
    <row r="52" spans="1:6" x14ac:dyDescent="0.2">
      <c r="A52" s="42" t="e">
        <f>ExcelTool!#REF!</f>
        <v>#REF!</v>
      </c>
      <c r="B52" s="30" t="e">
        <f>ExcelTool!#REF!</f>
        <v>#REF!</v>
      </c>
      <c r="C52" s="17" t="e">
        <f>COUNTIFS(ExcelTool!$16:$16,Audit,ExcelTool!#REF!,$C$15)</f>
        <v>#REF!</v>
      </c>
      <c r="D52" s="17" t="e">
        <f>COUNTIFS(ExcelTool!$16:$16,Audit,ExcelTool!#REF!,$D$15)</f>
        <v>#REF!</v>
      </c>
      <c r="E52" s="17" t="e">
        <f>COUNTIFS(ExcelTool!$16:$16,Audit,ExcelTool!#REF!,$E$15)</f>
        <v>#REF!</v>
      </c>
      <c r="F52" s="18" t="str">
        <f t="shared" si="6"/>
        <v>NA</v>
      </c>
    </row>
    <row r="53" spans="1:6" x14ac:dyDescent="0.2">
      <c r="A53" s="42" t="e">
        <f>ExcelTool!#REF!</f>
        <v>#REF!</v>
      </c>
      <c r="B53" s="30" t="e">
        <f>ExcelTool!#REF!</f>
        <v>#REF!</v>
      </c>
      <c r="C53" s="17" t="e">
        <f>COUNTIFS(ExcelTool!$16:$16,Audit,ExcelTool!#REF!,$C$15)</f>
        <v>#REF!</v>
      </c>
      <c r="D53" s="17" t="e">
        <f>COUNTIFS(ExcelTool!$16:$16,Audit,ExcelTool!#REF!,$D$15)</f>
        <v>#REF!</v>
      </c>
      <c r="E53" s="17" t="e">
        <f>COUNTIFS(ExcelTool!$16:$16,Audit,ExcelTool!#REF!,$E$15)</f>
        <v>#REF!</v>
      </c>
      <c r="F53" s="18" t="str">
        <f t="shared" si="6"/>
        <v>NA</v>
      </c>
    </row>
    <row r="54" spans="1:6" x14ac:dyDescent="0.2">
      <c r="A54" s="42" t="e">
        <f>ExcelTool!#REF!</f>
        <v>#REF!</v>
      </c>
      <c r="B54" s="30" t="e">
        <f>ExcelTool!#REF!</f>
        <v>#REF!</v>
      </c>
      <c r="C54" s="17" t="e">
        <f>COUNTIFS(ExcelTool!$16:$16,Audit,ExcelTool!#REF!,$C$15)</f>
        <v>#REF!</v>
      </c>
      <c r="D54" s="17" t="e">
        <f>COUNTIFS(ExcelTool!$16:$16,Audit,ExcelTool!#REF!,$D$15)</f>
        <v>#REF!</v>
      </c>
      <c r="E54" s="17" t="e">
        <f>COUNTIFS(ExcelTool!$16:$16,Audit,ExcelTool!#REF!,$E$15)</f>
        <v>#REF!</v>
      </c>
      <c r="F54" s="18" t="str">
        <f t="shared" si="6"/>
        <v>NA</v>
      </c>
    </row>
    <row r="55" spans="1:6" x14ac:dyDescent="0.2">
      <c r="A55" s="42"/>
      <c r="B55" s="31" t="s">
        <v>16</v>
      </c>
      <c r="C55" s="22" t="e">
        <f>SUM(C45:C54)</f>
        <v>#REF!</v>
      </c>
      <c r="D55" s="22" t="e">
        <f t="shared" ref="D55:E55" si="7">SUM(D45:D54)</f>
        <v>#REF!</v>
      </c>
      <c r="E55" s="22" t="e">
        <f t="shared" si="7"/>
        <v>#REF!</v>
      </c>
      <c r="F55" s="23" t="str">
        <f>IF(ISERROR(((C55/(No_in_Current_Audit*No_of_Questions_Section_5-E55)*100))),"NA",((C55/(No_in_Current_Audit*No_of_Questions_Section_5-E55)*100)))</f>
        <v>NA</v>
      </c>
    </row>
    <row r="56" spans="1:6" x14ac:dyDescent="0.2">
      <c r="A56" s="42"/>
      <c r="B56" s="44" t="s">
        <v>21</v>
      </c>
      <c r="C56" s="43" t="e">
        <f>SUM(C22,C35,C39,C43,C55)</f>
        <v>#REF!</v>
      </c>
      <c r="D56" s="43" t="e">
        <f t="shared" ref="D56:E56" si="8">SUM(D22,D35,D39,D43,D55)</f>
        <v>#REF!</v>
      </c>
      <c r="E56" s="43" t="e">
        <f t="shared" si="8"/>
        <v>#REF!</v>
      </c>
      <c r="F56" s="23" t="str">
        <f>IF(ISERROR(((C56/(No_in_Current_Audit*No._of_Questions-E56)*100))),"NA",((C56/(No_in_Current_Audit*No._of_Questions-E56)*100)))</f>
        <v>NA</v>
      </c>
    </row>
    <row r="58" spans="1:6" x14ac:dyDescent="0.2">
      <c r="B58" s="295" t="s">
        <v>28</v>
      </c>
      <c r="C58" s="295"/>
      <c r="D58" s="295"/>
      <c r="E58" s="295"/>
      <c r="F58" s="295"/>
    </row>
    <row r="59" spans="1:6" x14ac:dyDescent="0.2">
      <c r="B59" s="46" t="s">
        <v>27</v>
      </c>
      <c r="C59" s="295" t="s">
        <v>3</v>
      </c>
      <c r="D59" s="295"/>
      <c r="E59" s="295"/>
      <c r="F59" s="295"/>
    </row>
    <row r="60" spans="1:6" x14ac:dyDescent="0.2">
      <c r="B60" s="47" t="s">
        <v>22</v>
      </c>
      <c r="C60" s="283" t="str">
        <f>F22</f>
        <v>NA</v>
      </c>
      <c r="D60" s="263"/>
      <c r="E60" s="263"/>
      <c r="F60" s="263"/>
    </row>
    <row r="61" spans="1:6" x14ac:dyDescent="0.2">
      <c r="B61" s="47" t="s">
        <v>23</v>
      </c>
      <c r="C61" s="283" t="str">
        <f>F35</f>
        <v>NA</v>
      </c>
      <c r="D61" s="263"/>
      <c r="E61" s="263"/>
      <c r="F61" s="263"/>
    </row>
    <row r="62" spans="1:6" x14ac:dyDescent="0.2">
      <c r="B62" s="47" t="s">
        <v>24</v>
      </c>
      <c r="C62" s="283" t="str">
        <f>F39</f>
        <v>NA</v>
      </c>
      <c r="D62" s="263"/>
      <c r="E62" s="263"/>
      <c r="F62" s="263"/>
    </row>
    <row r="63" spans="1:6" x14ac:dyDescent="0.2">
      <c r="B63" s="47" t="s">
        <v>25</v>
      </c>
      <c r="C63" s="283" t="str">
        <f>F43</f>
        <v>NA</v>
      </c>
      <c r="D63" s="263"/>
      <c r="E63" s="263"/>
      <c r="F63" s="263"/>
    </row>
    <row r="64" spans="1:6" x14ac:dyDescent="0.2">
      <c r="B64" s="47" t="s">
        <v>26</v>
      </c>
      <c r="C64" s="283" t="str">
        <f>F55</f>
        <v>NA</v>
      </c>
      <c r="D64" s="263"/>
      <c r="E64" s="263"/>
      <c r="F64" s="263"/>
    </row>
    <row r="65" spans="2:6" x14ac:dyDescent="0.2">
      <c r="B65" s="47" t="s">
        <v>21</v>
      </c>
      <c r="C65" s="283" t="str">
        <f>F56</f>
        <v>NA</v>
      </c>
      <c r="D65" s="263"/>
      <c r="E65" s="263"/>
      <c r="F65" s="263"/>
    </row>
  </sheetData>
  <mergeCells count="16">
    <mergeCell ref="D6:E6"/>
    <mergeCell ref="B1:F1"/>
    <mergeCell ref="C2:F2"/>
    <mergeCell ref="C3:F3"/>
    <mergeCell ref="C4:F4"/>
    <mergeCell ref="C5:F5"/>
    <mergeCell ref="C65:F65"/>
    <mergeCell ref="C7:F7"/>
    <mergeCell ref="C8:F8"/>
    <mergeCell ref="B58:F58"/>
    <mergeCell ref="C59:F59"/>
    <mergeCell ref="C60:F60"/>
    <mergeCell ref="C61:F61"/>
    <mergeCell ref="C62:F62"/>
    <mergeCell ref="C63:F63"/>
    <mergeCell ref="C64:F64"/>
  </mergeCells>
  <pageMargins left="0.35433070866141736" right="0" top="0.98425196850393704" bottom="0.39370078740157483" header="0.51181102362204722" footer="0.51181102362204722"/>
  <pageSetup paperSize="9" orientation="portrait" r:id="rId1"/>
  <headerFooter alignWithMargins="0">
    <oddHeader>&amp;CResults</oddHeader>
  </headerFooter>
  <rowBreaks count="1" manualBreakCount="1">
    <brk id="66"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3"/>
  <sheetViews>
    <sheetView topLeftCell="A114" zoomScaleNormal="100" workbookViewId="0">
      <selection activeCell="N140" sqref="N140"/>
    </sheetView>
  </sheetViews>
  <sheetFormatPr defaultRowHeight="12.75" x14ac:dyDescent="0.2"/>
  <cols>
    <col min="1" max="1" width="3.7109375" style="8" customWidth="1"/>
    <col min="2" max="2" width="64.140625" style="34" customWidth="1"/>
    <col min="3" max="4" width="8.7109375" style="34" hidden="1" customWidth="1"/>
    <col min="5" max="5" width="6.140625" style="34" hidden="1" customWidth="1"/>
    <col min="6" max="6" width="11.28515625" style="54" customWidth="1"/>
    <col min="7" max="9" width="9.7109375" style="2" hidden="1" customWidth="1"/>
    <col min="10" max="10" width="11.5703125" style="54" customWidth="1"/>
    <col min="11" max="13" width="11.5703125" style="54" hidden="1" customWidth="1"/>
    <col min="14" max="14" width="11" style="54" customWidth="1"/>
    <col min="15" max="17" width="11" style="54" hidden="1" customWidth="1"/>
    <col min="18" max="18" width="11.28515625" style="54" customWidth="1"/>
    <col min="19" max="16384" width="9.140625" style="2"/>
  </cols>
  <sheetData>
    <row r="1" spans="1:18" ht="59.25" customHeight="1" x14ac:dyDescent="0.2"/>
    <row r="2" spans="1:18" ht="15.75" x14ac:dyDescent="0.25">
      <c r="A2" s="140"/>
      <c r="B2" s="286" t="str">
        <f ca="1">OFFSET(ExcelTool!B2,0,0,1,1)</f>
        <v xml:space="preserve">INEWS Escalation &amp; Response Protocol Audit </v>
      </c>
      <c r="C2" s="286"/>
      <c r="D2" s="286"/>
      <c r="E2" s="286"/>
      <c r="F2" s="286"/>
      <c r="G2" s="286"/>
      <c r="H2" s="286"/>
      <c r="I2" s="286"/>
      <c r="J2" s="286"/>
      <c r="K2" s="286"/>
      <c r="L2" s="286"/>
      <c r="M2" s="286"/>
      <c r="N2" s="286"/>
      <c r="O2" s="286"/>
      <c r="P2" s="286"/>
      <c r="Q2" s="286"/>
      <c r="R2" s="287"/>
    </row>
    <row r="3" spans="1:18" x14ac:dyDescent="0.2">
      <c r="A3" s="147"/>
      <c r="B3" s="26" t="str">
        <f>ExcelTool!B3</f>
        <v>Hospital</v>
      </c>
      <c r="C3" s="26"/>
      <c r="D3" s="26"/>
      <c r="E3" s="26"/>
      <c r="F3" s="278">
        <f>ExcelTool!C3</f>
        <v>0</v>
      </c>
      <c r="G3" s="278"/>
      <c r="H3" s="278"/>
      <c r="I3" s="278"/>
      <c r="J3" s="278"/>
      <c r="K3" s="278"/>
      <c r="L3" s="278"/>
      <c r="M3" s="278"/>
      <c r="N3" s="278"/>
      <c r="O3" s="278"/>
      <c r="P3" s="278"/>
      <c r="Q3" s="278"/>
      <c r="R3" s="278"/>
    </row>
    <row r="4" spans="1:18" x14ac:dyDescent="0.2">
      <c r="A4" s="147"/>
      <c r="B4" s="26" t="str">
        <f>ExcelTool!B4</f>
        <v>Ward/ Area</v>
      </c>
      <c r="C4" s="26"/>
      <c r="D4" s="26"/>
      <c r="E4" s="26"/>
      <c r="F4" s="278">
        <f>ExcelTool!C4</f>
        <v>0</v>
      </c>
      <c r="G4" s="278"/>
      <c r="H4" s="278"/>
      <c r="I4" s="278"/>
      <c r="J4" s="278"/>
      <c r="K4" s="278"/>
      <c r="L4" s="278"/>
      <c r="M4" s="278"/>
      <c r="N4" s="278"/>
      <c r="O4" s="278"/>
      <c r="P4" s="278"/>
      <c r="Q4" s="278"/>
      <c r="R4" s="278"/>
    </row>
    <row r="5" spans="1:18" x14ac:dyDescent="0.2">
      <c r="A5" s="147"/>
      <c r="B5" s="26" t="str">
        <f>ExcelTool!B5</f>
        <v>Auditor(s)</v>
      </c>
      <c r="C5" s="26"/>
      <c r="D5" s="26"/>
      <c r="E5" s="26"/>
      <c r="F5" s="278">
        <f>ExcelTool!C5</f>
        <v>0</v>
      </c>
      <c r="G5" s="278"/>
      <c r="H5" s="278"/>
      <c r="I5" s="278"/>
      <c r="J5" s="278"/>
      <c r="K5" s="278"/>
      <c r="L5" s="278"/>
      <c r="M5" s="278"/>
      <c r="N5" s="278"/>
      <c r="O5" s="278"/>
      <c r="P5" s="278"/>
      <c r="Q5" s="278"/>
      <c r="R5" s="278"/>
    </row>
    <row r="6" spans="1:18" x14ac:dyDescent="0.2">
      <c r="A6" s="147"/>
      <c r="B6" s="26" t="str">
        <f>ExcelTool!B6</f>
        <v>Audit Year</v>
      </c>
      <c r="C6" s="50"/>
      <c r="D6" s="50"/>
      <c r="E6" s="50"/>
      <c r="F6" s="280">
        <f>ExcelTool!C6</f>
        <v>0</v>
      </c>
      <c r="G6" s="315"/>
      <c r="H6" s="315"/>
      <c r="I6" s="315"/>
      <c r="J6" s="281"/>
      <c r="K6" s="281"/>
      <c r="L6" s="281"/>
      <c r="M6" s="281"/>
      <c r="N6" s="281"/>
      <c r="O6" s="281"/>
      <c r="P6" s="281"/>
      <c r="Q6" s="281"/>
      <c r="R6" s="282"/>
    </row>
    <row r="7" spans="1:18" x14ac:dyDescent="0.2">
      <c r="A7" s="147"/>
      <c r="B7" s="26" t="str">
        <f>ExcelTool!B7</f>
        <v>No. in Audit</v>
      </c>
      <c r="C7" s="26"/>
      <c r="D7" s="26"/>
      <c r="E7" s="26"/>
      <c r="F7" s="58">
        <f>ExcelTool!D7</f>
        <v>0</v>
      </c>
      <c r="G7" s="10"/>
      <c r="H7" s="10"/>
      <c r="I7" s="10"/>
      <c r="J7" s="279" t="str">
        <f>ExcelTool!F7</f>
        <v>No. of Questions</v>
      </c>
      <c r="K7" s="279"/>
      <c r="L7" s="279"/>
      <c r="M7" s="279"/>
      <c r="N7" s="279"/>
      <c r="O7" s="184"/>
      <c r="P7" s="184"/>
      <c r="Q7" s="184"/>
      <c r="R7" s="59">
        <f>ExcelTool!J7</f>
        <v>20</v>
      </c>
    </row>
    <row r="8" spans="1:18" hidden="1" x14ac:dyDescent="0.2">
      <c r="A8" s="147"/>
      <c r="B8" s="27"/>
      <c r="C8" s="27"/>
      <c r="D8" s="27"/>
      <c r="E8" s="27"/>
      <c r="F8" s="51"/>
      <c r="G8" s="19"/>
      <c r="H8" s="19"/>
      <c r="I8" s="19"/>
      <c r="J8" s="55"/>
      <c r="K8" s="55"/>
      <c r="L8" s="55"/>
      <c r="M8" s="55"/>
      <c r="N8" s="55"/>
      <c r="O8" s="55"/>
      <c r="P8" s="55"/>
      <c r="Q8" s="55"/>
      <c r="R8" s="108"/>
    </row>
    <row r="9" spans="1:18" hidden="1" x14ac:dyDescent="0.2">
      <c r="A9" s="147"/>
      <c r="B9" s="27"/>
      <c r="C9" s="27"/>
      <c r="D9" s="27"/>
      <c r="E9" s="27"/>
      <c r="F9" s="51"/>
      <c r="G9" s="19"/>
      <c r="H9" s="19"/>
      <c r="I9" s="19"/>
      <c r="J9" s="55"/>
      <c r="K9" s="55"/>
      <c r="L9" s="55"/>
      <c r="M9" s="55"/>
      <c r="N9" s="55"/>
      <c r="O9" s="55"/>
      <c r="P9" s="55"/>
      <c r="Q9" s="55"/>
      <c r="R9" s="108"/>
    </row>
    <row r="10" spans="1:18" hidden="1" x14ac:dyDescent="0.2">
      <c r="A10" s="147"/>
      <c r="B10" s="27"/>
      <c r="C10" s="27"/>
      <c r="D10" s="27"/>
      <c r="E10" s="27"/>
      <c r="F10" s="51"/>
      <c r="G10" s="19"/>
      <c r="H10" s="19"/>
      <c r="I10" s="19"/>
      <c r="J10" s="55"/>
      <c r="K10" s="55"/>
      <c r="L10" s="55"/>
      <c r="M10" s="55"/>
      <c r="N10" s="55"/>
      <c r="O10" s="55"/>
      <c r="P10" s="55"/>
      <c r="Q10" s="55"/>
      <c r="R10" s="108"/>
    </row>
    <row r="11" spans="1:18" hidden="1" x14ac:dyDescent="0.2">
      <c r="A11" s="147"/>
      <c r="B11" s="27"/>
      <c r="C11" s="27"/>
      <c r="D11" s="27"/>
      <c r="E11" s="27"/>
      <c r="F11" s="51"/>
      <c r="G11" s="19"/>
      <c r="H11" s="19"/>
      <c r="I11" s="19"/>
      <c r="J11" s="55"/>
      <c r="K11" s="55"/>
      <c r="L11" s="55"/>
      <c r="M11" s="55"/>
      <c r="N11" s="55"/>
      <c r="O11" s="55"/>
      <c r="P11" s="55"/>
      <c r="Q11" s="55"/>
      <c r="R11" s="108"/>
    </row>
    <row r="12" spans="1:18" hidden="1" x14ac:dyDescent="0.2">
      <c r="A12" s="147"/>
      <c r="B12" s="27"/>
      <c r="C12" s="27"/>
      <c r="D12" s="27"/>
      <c r="E12" s="27"/>
      <c r="F12" s="51"/>
      <c r="G12" s="19"/>
      <c r="H12" s="19"/>
      <c r="I12" s="19"/>
      <c r="J12" s="55"/>
      <c r="K12" s="55"/>
      <c r="L12" s="55"/>
      <c r="M12" s="55"/>
      <c r="N12" s="55"/>
      <c r="O12" s="55"/>
      <c r="P12" s="55"/>
      <c r="Q12" s="55"/>
      <c r="R12" s="108"/>
    </row>
    <row r="13" spans="1:18" hidden="1" x14ac:dyDescent="0.2">
      <c r="A13" s="147"/>
      <c r="B13" s="27"/>
      <c r="C13" s="27"/>
      <c r="D13" s="27"/>
      <c r="E13" s="27"/>
      <c r="F13" s="51"/>
      <c r="G13" s="19"/>
      <c r="H13" s="19"/>
      <c r="I13" s="19"/>
      <c r="J13" s="55"/>
      <c r="K13" s="55"/>
      <c r="L13" s="55"/>
      <c r="M13" s="55"/>
      <c r="N13" s="55"/>
      <c r="O13" s="55"/>
      <c r="P13" s="55"/>
      <c r="Q13" s="55"/>
      <c r="R13" s="108"/>
    </row>
    <row r="14" spans="1:18" hidden="1" x14ac:dyDescent="0.2">
      <c r="A14" s="147"/>
      <c r="B14" s="27"/>
      <c r="C14" s="27"/>
      <c r="D14" s="27"/>
      <c r="E14" s="27"/>
      <c r="F14" s="51"/>
      <c r="G14" s="19"/>
      <c r="H14" s="19"/>
      <c r="I14" s="19"/>
      <c r="J14" s="55"/>
      <c r="K14" s="55"/>
      <c r="L14" s="55"/>
      <c r="M14" s="55"/>
      <c r="N14" s="55"/>
      <c r="O14" s="55"/>
      <c r="P14" s="55"/>
      <c r="Q14" s="55"/>
      <c r="R14" s="108"/>
    </row>
    <row r="15" spans="1:18" x14ac:dyDescent="0.2">
      <c r="A15" s="147"/>
      <c r="B15" s="27"/>
      <c r="C15" s="27"/>
      <c r="D15" s="27"/>
      <c r="E15" s="27"/>
      <c r="F15" s="52"/>
      <c r="G15" s="12"/>
      <c r="H15" s="12"/>
      <c r="I15" s="12"/>
      <c r="J15" s="56"/>
      <c r="K15" s="56"/>
      <c r="L15" s="56"/>
      <c r="M15" s="56"/>
      <c r="N15" s="57"/>
      <c r="O15" s="57"/>
      <c r="P15" s="57"/>
      <c r="Q15" s="57"/>
      <c r="R15" s="109"/>
    </row>
    <row r="16" spans="1:18" s="34" customFormat="1" ht="21.75" customHeight="1" x14ac:dyDescent="0.2">
      <c r="A16" s="148"/>
      <c r="B16" s="99" t="s">
        <v>10</v>
      </c>
      <c r="C16" s="99" t="s">
        <v>2</v>
      </c>
      <c r="D16" s="99" t="s">
        <v>5</v>
      </c>
      <c r="E16" s="99" t="s">
        <v>6</v>
      </c>
      <c r="F16" s="166" t="s">
        <v>41</v>
      </c>
      <c r="G16" s="167" t="s">
        <v>2</v>
      </c>
      <c r="H16" s="167" t="s">
        <v>5</v>
      </c>
      <c r="I16" s="167" t="s">
        <v>6</v>
      </c>
      <c r="J16" s="166" t="s">
        <v>42</v>
      </c>
      <c r="K16" s="166" t="s">
        <v>2</v>
      </c>
      <c r="L16" s="193" t="s">
        <v>5</v>
      </c>
      <c r="M16" s="166" t="s">
        <v>6</v>
      </c>
      <c r="N16" s="166" t="s">
        <v>43</v>
      </c>
      <c r="O16" s="166" t="s">
        <v>2</v>
      </c>
      <c r="P16" s="166" t="s">
        <v>5</v>
      </c>
      <c r="Q16" s="166" t="s">
        <v>6</v>
      </c>
      <c r="R16" s="166" t="s">
        <v>44</v>
      </c>
    </row>
    <row r="17" spans="1:18" ht="12.75" customHeight="1" x14ac:dyDescent="0.2">
      <c r="A17" s="147"/>
      <c r="B17" s="296" t="str">
        <f>ExcelTool!B17</f>
        <v>Section 1:  INEWS Escalation &amp; Response Protocol</v>
      </c>
      <c r="C17" s="297"/>
      <c r="D17" s="297"/>
      <c r="E17" s="297"/>
      <c r="F17" s="297"/>
      <c r="G17" s="297"/>
      <c r="H17" s="297"/>
      <c r="I17" s="297"/>
      <c r="J17" s="297"/>
      <c r="K17" s="297"/>
      <c r="L17" s="297"/>
      <c r="M17" s="297"/>
      <c r="N17" s="297"/>
      <c r="O17" s="297"/>
      <c r="P17" s="297"/>
      <c r="Q17" s="297"/>
      <c r="R17" s="298"/>
    </row>
    <row r="18" spans="1:18" ht="25.5" x14ac:dyDescent="0.2">
      <c r="A18" s="149">
        <f>ExcelTool!A18</f>
        <v>1</v>
      </c>
      <c r="B18" s="30" t="str">
        <f>ExcelTool!B18</f>
        <v>For the last recorded INEWS score was the Escalation &amp; Response Protocol adhered to in relation to frequency of observations monitoring?</v>
      </c>
      <c r="C18" s="30">
        <f>COUNTIFS(ExcelTool!$15:$15,$F$16,ExcelTool!18:18,$C$16)</f>
        <v>0</v>
      </c>
      <c r="D18" s="30"/>
      <c r="E18" s="30">
        <f>COUNTIFS(ExcelTool!$15:$15,$F$16,ExcelTool!18:18,$E$16)</f>
        <v>0</v>
      </c>
      <c r="F18" s="53" t="str">
        <f>IF(ISERROR(((C18/(COUNTIF(ExcelTool!$15:$15,$F$16)-E18)*100))),"N/A",((C18/(COUNTIF(ExcelTool!$15:$15,$F$16)-E18)*100)))</f>
        <v>N/A</v>
      </c>
      <c r="G18" s="30">
        <f>COUNTIFS(ExcelTool!$15:$15,$J$16,ExcelTool!18:18,$G$16)</f>
        <v>0</v>
      </c>
      <c r="H18" s="30"/>
      <c r="I18" s="30">
        <f>COUNTIFS(ExcelTool!$15:$15,$J$16,ExcelTool!18:18,$I$16)</f>
        <v>0</v>
      </c>
      <c r="J18" s="53" t="str">
        <f>IF(ISERROR(((G18/(COUNTIF(ExcelTool!$15:$15,$J$16)-I18)*100))),"N/A",((G18/(COUNTIF(ExcelTool!$15:$15,$J$16)-I18)*100)))</f>
        <v>N/A</v>
      </c>
      <c r="K18" s="53">
        <f>COUNTIFS(ExcelTool!$15:$15,$N$16,ExcelTool!18:18,$K$16)</f>
        <v>0</v>
      </c>
      <c r="L18" s="53"/>
      <c r="M18" s="53">
        <f>COUNTIFS(ExcelTool!$15:$15,$N$16,ExcelTool!18:18,$M$16)</f>
        <v>0</v>
      </c>
      <c r="N18" s="53" t="str">
        <f>IF(ISERROR(((K18/(COUNTIF(ExcelTool!$15:$15,$N$16)-M18)*100))),"N/A",((K18/(COUNTIF(ExcelTool!$15:$15,$N$16)-M18)*100)))</f>
        <v>N/A</v>
      </c>
      <c r="O18" s="53">
        <f>COUNTIFS(ExcelTool!$15:$15,$R$16,ExcelTool!18:18,$O$16)</f>
        <v>0</v>
      </c>
      <c r="P18" s="53"/>
      <c r="Q18" s="53">
        <f>COUNTIFS(ExcelTool!$15:$15,$R$16,ExcelTool!18:18,$Q$16)</f>
        <v>0</v>
      </c>
      <c r="R18" s="53" t="str">
        <f>IF(ISERROR(((O18/(COUNTIF(ExcelTool!$15:$15,$R$16)-Q18)*100))),"N/A",((O18/(COUNTIF(ExcelTool!$15:$15,$R$16)-Q18)*100)))</f>
        <v>N/A</v>
      </c>
    </row>
    <row r="19" spans="1:18" ht="25.5" x14ac:dyDescent="0.2">
      <c r="A19" s="145">
        <f>ExcelTool!A19</f>
        <v>2</v>
      </c>
      <c r="B19" s="30" t="str">
        <f>ExcelTool!B19</f>
        <v>For the last recorded INEWS score was the Escalation &amp; Response Protocol adhered to in relation to minimum alert?</v>
      </c>
      <c r="C19" s="30">
        <f>COUNTIFS(ExcelTool!$15:$15,$F$16,ExcelTool!19:19,$C$16)</f>
        <v>0</v>
      </c>
      <c r="D19" s="30"/>
      <c r="E19" s="30">
        <f>COUNTIFS(ExcelTool!$15:$15,$F$16,ExcelTool!19:19,$E$16)</f>
        <v>0</v>
      </c>
      <c r="F19" s="53" t="str">
        <f>IF(ISERROR(((C19/(COUNTIF(ExcelTool!$15:$15,$F$16)-E19)*100))),"N/A",((C19/(COUNTIF(ExcelTool!$15:$15,$F$16)-E19)*100)))</f>
        <v>N/A</v>
      </c>
      <c r="G19" s="30">
        <f>COUNTIFS(ExcelTool!$15:$15,$J$16,ExcelTool!19:19,$G$16)</f>
        <v>0</v>
      </c>
      <c r="H19" s="30"/>
      <c r="I19" s="30">
        <f>COUNTIFS(ExcelTool!$15:$15,$J$16,ExcelTool!19:19,$I$16)</f>
        <v>0</v>
      </c>
      <c r="J19" s="53" t="str">
        <f>IF(ISERROR(((G19/(COUNTIF(ExcelTool!$15:$15,$J$16)-I19)*100))),"N/A",((G19/(COUNTIF(ExcelTool!$15:$15,$J$16)-I19)*100)))</f>
        <v>N/A</v>
      </c>
      <c r="K19" s="53">
        <f>COUNTIFS(ExcelTool!$15:$15,$N$16,ExcelTool!19:19,$K$16)</f>
        <v>0</v>
      </c>
      <c r="L19" s="53"/>
      <c r="M19" s="53">
        <f>COUNTIFS(ExcelTool!$15:$15,$N$16,ExcelTool!19:19,$M$16)</f>
        <v>0</v>
      </c>
      <c r="N19" s="53" t="str">
        <f>IF(ISERROR(((K19/(COUNTIF(ExcelTool!$15:$15,$N$16)-M19)*100))),"N/A",((K19/(COUNTIF(ExcelTool!$15:$15,$N$16)-M19)*100)))</f>
        <v>N/A</v>
      </c>
      <c r="O19" s="53">
        <f>COUNTIFS(ExcelTool!$15:$15,$R$16,ExcelTool!19:19,$O$16)</f>
        <v>0</v>
      </c>
      <c r="P19" s="53"/>
      <c r="Q19" s="53">
        <f>COUNTIFS(ExcelTool!$15:$15,$R$16,ExcelTool!19:19,$Q$16)</f>
        <v>0</v>
      </c>
      <c r="R19" s="53" t="str">
        <f>IF(ISERROR(((O19/(COUNTIF(ExcelTool!$15:$15,$R$16)-Q19)*100))),"N/A",((O19/(COUNTIF(ExcelTool!$15:$15,$R$16)-Q19)*100)))</f>
        <v>N/A</v>
      </c>
    </row>
    <row r="20" spans="1:18" x14ac:dyDescent="0.2">
      <c r="A20" s="145">
        <f>ExcelTool!A20</f>
        <v>3</v>
      </c>
      <c r="B20" s="30" t="str">
        <f>ExcelTool!B20</f>
        <v>Were the patient’s INEWS Score or parameters adjusted?</v>
      </c>
      <c r="C20" s="30"/>
      <c r="D20" s="30">
        <f>COUNTIFS(ExcelTool!$15:$15,$F$16,ExcelTool!20:20,$D$16)</f>
        <v>0</v>
      </c>
      <c r="E20" s="30">
        <f>COUNTIFS(ExcelTool!$15:$15,$F$16,ExcelTool!20:20,$E$16)</f>
        <v>0</v>
      </c>
      <c r="F20" s="53" t="str">
        <f>IF(ISERROR(((D20/(COUNTIF(ExcelTool!$15:$15,$F$16)-E20)*100))),"N/A",((D20/(COUNTIF(ExcelTool!$15:$15,$F$16)-E20)*100)))</f>
        <v>N/A</v>
      </c>
      <c r="G20" s="30"/>
      <c r="H20" s="30">
        <f>COUNTIFS(ExcelTool!$15:$15,$J$16,ExcelTool!20:20,$H$16)</f>
        <v>0</v>
      </c>
      <c r="I20" s="30">
        <f>COUNTIFS(ExcelTool!$15:$15,$J$16,ExcelTool!20:20,$I$16)</f>
        <v>0</v>
      </c>
      <c r="J20" s="53" t="str">
        <f>IF(ISERROR(((H20/(COUNTIF(ExcelTool!$15:$15,$J$16)-I20)*100))),"N/A",((H20/(COUNTIF(ExcelTool!$15:$15,$J$16)-I20)*100)))</f>
        <v>N/A</v>
      </c>
      <c r="K20" s="53">
        <f>COUNTIFS(ExcelTool!$15:$15,$N$16,ExcelTool!20:20,$K$16)</f>
        <v>0</v>
      </c>
      <c r="L20" s="53">
        <f>COUNTIFS(ExcelTool!$15:$15,$N$16,ExcelTool!20:20,$L$16)</f>
        <v>0</v>
      </c>
      <c r="M20" s="53">
        <f>COUNTIFS(ExcelTool!$15:$15,$N$16,ExcelTool!20:20,$M$16)</f>
        <v>0</v>
      </c>
      <c r="N20" s="53" t="str">
        <f>IF(ISERROR(((L20/(COUNTIF(ExcelTool!$15:$15,$N$16)-M20)*100))),"N/A",((L20/(COUNTIF(ExcelTool!$15:$15,$N$16)-M20)*100)))</f>
        <v>N/A</v>
      </c>
      <c r="O20" s="53"/>
      <c r="P20" s="53">
        <f>COUNTIFS(ExcelTool!$15:$15,$R$16,ExcelTool!20:20,$P$16)</f>
        <v>0</v>
      </c>
      <c r="Q20" s="53">
        <f>COUNTIFS(ExcelTool!$15:$15,$R$16,ExcelTool!20:20,$Q$16)</f>
        <v>0</v>
      </c>
      <c r="R20" s="53" t="str">
        <f>IF(ISERROR(((P20/(COUNTIF(ExcelTool!$15:$15,$R$16)-Q20)*100))),"N/A",((P20/(COUNTIF(ExcelTool!$15:$15,$R$16)-Q20)*100)))</f>
        <v>N/A</v>
      </c>
    </row>
    <row r="21" spans="1:18" x14ac:dyDescent="0.2">
      <c r="A21" s="149">
        <f>ExcelTool!A21</f>
        <v>4</v>
      </c>
      <c r="B21" s="30" t="str">
        <f>ExcelTool!B21</f>
        <v>Was the nurse in charge informed of INEWS Score?</v>
      </c>
      <c r="C21" s="30">
        <f>COUNTIFS(ExcelTool!$15:$15,$F$16,ExcelTool!21:21,$C$16)</f>
        <v>0</v>
      </c>
      <c r="D21" s="30"/>
      <c r="E21" s="30">
        <f>COUNTIFS(ExcelTool!$15:$15,$F$16,ExcelTool!21:21,$E$16)</f>
        <v>0</v>
      </c>
      <c r="F21" s="53" t="str">
        <f>IF(ISERROR(((C21/(COUNTIF(ExcelTool!$15:$15,$F$16)-E21)*100))),"N/A",((C21/(COUNTIF(ExcelTool!$15:$15,$F$16)-E21)*100)))</f>
        <v>N/A</v>
      </c>
      <c r="G21" s="30">
        <f>COUNTIFS(ExcelTool!$15:$15,$J$16,ExcelTool!21:21,$G$16)</f>
        <v>0</v>
      </c>
      <c r="H21" s="30"/>
      <c r="I21" s="30">
        <f>COUNTIFS(ExcelTool!$15:$15,$J$16,ExcelTool!21:21,$I$16)</f>
        <v>0</v>
      </c>
      <c r="J21" s="53" t="str">
        <f>IF(ISERROR(((G21/(COUNTIF(ExcelTool!$15:$15,$J$16)-I21)*100))),"N/A",((G21/(COUNTIF(ExcelTool!$15:$15,$J$16)-I21)*100)))</f>
        <v>N/A</v>
      </c>
      <c r="K21" s="53">
        <f>COUNTIFS(ExcelTool!$15:$15,$N$16,ExcelTool!21:21,$K$16)</f>
        <v>0</v>
      </c>
      <c r="L21" s="53"/>
      <c r="M21" s="53">
        <f>COUNTIFS(ExcelTool!$15:$15,$N$16,ExcelTool!21:21,$M$16)</f>
        <v>0</v>
      </c>
      <c r="N21" s="53" t="str">
        <f>IF(ISERROR(((K21/(COUNTIF(ExcelTool!$15:$15,$N$16)-M21)*100))),"N/A",((K21/(COUNTIF(ExcelTool!$15:$15,$N$16)-M21)*100)))</f>
        <v>N/A</v>
      </c>
      <c r="O21" s="53">
        <f>COUNTIFS(ExcelTool!$15:$15,$R$16,ExcelTool!21:21,$O$16)</f>
        <v>0</v>
      </c>
      <c r="P21" s="53"/>
      <c r="Q21" s="53">
        <f>COUNTIFS(ExcelTool!$15:$15,$R$16,ExcelTool!21:21,$Q$16)</f>
        <v>0</v>
      </c>
      <c r="R21" s="53" t="str">
        <f>IF(ISERROR(((O21/(COUNTIF(ExcelTool!$15:$15,$R$16)-Q21)*100))),"N/A",((O21/(COUNTIF(ExcelTool!$15:$15,$R$16)-Q21)*100)))</f>
        <v>N/A</v>
      </c>
    </row>
    <row r="22" spans="1:18" ht="25.5" x14ac:dyDescent="0.2">
      <c r="A22" s="149">
        <f>ExcelTool!A22</f>
        <v>5</v>
      </c>
      <c r="B22" s="30" t="str">
        <f>ExcelTool!B22</f>
        <v>Was there an appropriate increase in the frequency of observations monitoring?</v>
      </c>
      <c r="C22" s="30">
        <f>COUNTIFS(ExcelTool!$15:$15,$F$16,ExcelTool!22:22,$C$16)</f>
        <v>0</v>
      </c>
      <c r="D22" s="30"/>
      <c r="E22" s="30">
        <f>COUNTIFS(ExcelTool!$15:$15,$F$16,ExcelTool!22:22,$E$16)</f>
        <v>0</v>
      </c>
      <c r="F22" s="53" t="str">
        <f>IF(ISERROR(((C22/(COUNTIF(ExcelTool!$15:$15,$F$16)-E22)*100))),"N/A",((C22/(COUNTIF(ExcelTool!$15:$15,$F$16)-E22)*100)))</f>
        <v>N/A</v>
      </c>
      <c r="G22" s="30">
        <f>COUNTIFS(ExcelTool!$15:$15,$J$16,ExcelTool!22:22,$G$16)</f>
        <v>0</v>
      </c>
      <c r="H22" s="30"/>
      <c r="I22" s="30">
        <f>COUNTIFS(ExcelTool!$15:$15,$J$16,ExcelTool!22:22,$I$16)</f>
        <v>0</v>
      </c>
      <c r="J22" s="53" t="str">
        <f>IF(ISERROR(((G22/(COUNTIF(ExcelTool!$15:$15,$J$16)-I22)*100))),"N/A",((G22/(COUNTIF(ExcelTool!$15:$15,$J$16)-I22)*100)))</f>
        <v>N/A</v>
      </c>
      <c r="K22" s="53">
        <f>COUNTIFS(ExcelTool!$15:$15,$N$16,ExcelTool!22:22,$K$16)</f>
        <v>0</v>
      </c>
      <c r="L22" s="53"/>
      <c r="M22" s="53">
        <f>COUNTIFS(ExcelTool!$15:$15,$N$16,ExcelTool!22:22,$M$16)</f>
        <v>0</v>
      </c>
      <c r="N22" s="53" t="str">
        <f>IF(ISERROR(((K22/(COUNTIF(ExcelTool!$15:$15,$N$16)-M22)*100))),"N/A",((K22/(COUNTIF(ExcelTool!$15:$15,$N$16)-M22)*100)))</f>
        <v>N/A</v>
      </c>
      <c r="O22" s="53">
        <f>COUNTIFS(ExcelTool!$15:$15,$R$16,ExcelTool!22:22,$O$16)</f>
        <v>0</v>
      </c>
      <c r="P22" s="53"/>
      <c r="Q22" s="53">
        <f>COUNTIFS(ExcelTool!$15:$15,$R$16,ExcelTool!22:22,$Q$16)</f>
        <v>0</v>
      </c>
      <c r="R22" s="53" t="str">
        <f>IF(ISERROR(((O22/(COUNTIF(ExcelTool!$15:$15,$R$16)-Q22)*100))),"N/A",((O22/(COUNTIF(ExcelTool!$15:$15,$R$16)-Q22)*100)))</f>
        <v>N/A</v>
      </c>
    </row>
    <row r="23" spans="1:18" ht="25.5" x14ac:dyDescent="0.2">
      <c r="A23" s="149">
        <f>ExcelTool!A23</f>
        <v>6</v>
      </c>
      <c r="B23" s="30" t="str">
        <f>ExcelTool!B23</f>
        <v>Was the patient reviewed in a timely manner by the medical team (as per INEWS Escalation and Response Protocol)?</v>
      </c>
      <c r="C23" s="30">
        <f>COUNTIFS(ExcelTool!$15:$15,$F$16,ExcelTool!23:23,$C$16)</f>
        <v>0</v>
      </c>
      <c r="D23" s="30"/>
      <c r="E23" s="30">
        <f>COUNTIFS(ExcelTool!$15:$15,$F$16,ExcelTool!23:23,$E$16)</f>
        <v>0</v>
      </c>
      <c r="F23" s="53" t="str">
        <f>IF(ISERROR(((C23/(COUNTIF(ExcelTool!$15:$15,$F$16)-E23)*100))),"N/A",((C23/(COUNTIF(ExcelTool!$15:$15,$F$16)-E23)*100)))</f>
        <v>N/A</v>
      </c>
      <c r="G23" s="30">
        <f>COUNTIFS(ExcelTool!$15:$15,$J$16,ExcelTool!23:23,$G$16)</f>
        <v>0</v>
      </c>
      <c r="H23" s="30"/>
      <c r="I23" s="30">
        <f>COUNTIFS(ExcelTool!$15:$15,$J$16,ExcelTool!23:23,$I$16)</f>
        <v>0</v>
      </c>
      <c r="J23" s="53" t="str">
        <f>IF(ISERROR(((G23/(COUNTIF(ExcelTool!$15:$15,$J$16)-I23)*100))),"N/A",((G23/(COUNTIF(ExcelTool!$15:$15,$J$16)-I23)*100)))</f>
        <v>N/A</v>
      </c>
      <c r="K23" s="53">
        <f>COUNTIFS(ExcelTool!$15:$15,$N$16,ExcelTool!23:23,$K$16)</f>
        <v>0</v>
      </c>
      <c r="L23" s="53"/>
      <c r="M23" s="53">
        <f>COUNTIFS(ExcelTool!$15:$15,$N$16,ExcelTool!23:23,$M$16)</f>
        <v>0</v>
      </c>
      <c r="N23" s="53" t="str">
        <f>IF(ISERROR(((K23/(COUNTIF(ExcelTool!$15:$15,$N$16)-M23)*100))),"N/A",((K23/(COUNTIF(ExcelTool!$15:$15,$N$16)-M23)*100)))</f>
        <v>N/A</v>
      </c>
      <c r="O23" s="53">
        <f>COUNTIFS(ExcelTool!$15:$15,$R$16,ExcelTool!23:23,$O$16)</f>
        <v>0</v>
      </c>
      <c r="P23" s="53"/>
      <c r="Q23" s="53">
        <f>COUNTIFS(ExcelTool!$15:$15,$R$16,ExcelTool!23:23,$Q$16)</f>
        <v>0</v>
      </c>
      <c r="R23" s="53" t="str">
        <f>IF(ISERROR(((O23/(COUNTIF(ExcelTool!$15:$15,$R$16)-Q23)*100))),"N/A",((O23/(COUNTIF(ExcelTool!$15:$15,$R$16)-Q23)*100)))</f>
        <v>N/A</v>
      </c>
    </row>
    <row r="24" spans="1:18" ht="25.5" x14ac:dyDescent="0.2">
      <c r="A24" s="145">
        <f>ExcelTool!A24</f>
        <v>7</v>
      </c>
      <c r="B24" s="30" t="str">
        <f>ExcelTool!B24</f>
        <v>Was there documented evidence of medical response to requested action or review?</v>
      </c>
      <c r="C24" s="30">
        <f>COUNTIFS(ExcelTool!$15:$15,$F$16,ExcelTool!24:24,$C$16)</f>
        <v>0</v>
      </c>
      <c r="D24" s="30"/>
      <c r="E24" s="30">
        <f>COUNTIFS(ExcelTool!$15:$15,$F$16,ExcelTool!24:24,$E$16)</f>
        <v>0</v>
      </c>
      <c r="F24" s="53" t="str">
        <f>IF(ISERROR(((C24/(COUNTIF(ExcelTool!$15:$15,$F$16)-E24)*100))),"N/A",((C24/(COUNTIF(ExcelTool!$15:$15,$F$16)-E24)*100)))</f>
        <v>N/A</v>
      </c>
      <c r="G24" s="30">
        <f>COUNTIFS(ExcelTool!$15:$15,$J$16,ExcelTool!24:24,$G$16)</f>
        <v>0</v>
      </c>
      <c r="H24" s="30"/>
      <c r="I24" s="30">
        <f>COUNTIFS(ExcelTool!$15:$15,$J$16,ExcelTool!24:24,$I$16)</f>
        <v>0</v>
      </c>
      <c r="J24" s="53" t="str">
        <f>IF(ISERROR(((G24/(COUNTIF(ExcelTool!$15:$15,$J$16)-I24)*100))),"N/A",((G24/(COUNTIF(ExcelTool!$15:$15,$J$16)-I24)*100)))</f>
        <v>N/A</v>
      </c>
      <c r="K24" s="53">
        <f>COUNTIFS(ExcelTool!$15:$15,$N$16,ExcelTool!24:24,$K$16)</f>
        <v>0</v>
      </c>
      <c r="L24" s="53"/>
      <c r="M24" s="53">
        <f>COUNTIFS(ExcelTool!$15:$15,$N$16,ExcelTool!24:24,$M$16)</f>
        <v>0</v>
      </c>
      <c r="N24" s="53" t="str">
        <f>IF(ISERROR(((K24/(COUNTIF(ExcelTool!$15:$15,$N$16)-M24)*100))),"N/A",((K24/(COUNTIF(ExcelTool!$15:$15,$N$16)-M24)*100)))</f>
        <v>N/A</v>
      </c>
      <c r="O24" s="53">
        <f>COUNTIFS(ExcelTool!$15:$15,$R$16,ExcelTool!24:24,$O$16)</f>
        <v>0</v>
      </c>
      <c r="P24" s="53"/>
      <c r="Q24" s="53">
        <f>COUNTIFS(ExcelTool!$15:$15,$R$16,ExcelTool!24:24,$Q$16)</f>
        <v>0</v>
      </c>
      <c r="R24" s="53" t="str">
        <f>IF(ISERROR(((O24/(COUNTIF(ExcelTool!$15:$15,$R$16)-Q24)*100))),"N/A",((O24/(COUNTIF(ExcelTool!$15:$15,$R$16)-Q24)*100)))</f>
        <v>N/A</v>
      </c>
    </row>
    <row r="25" spans="1:18" x14ac:dyDescent="0.2">
      <c r="A25" s="145">
        <f>ExcelTool!A25</f>
        <v>8</v>
      </c>
      <c r="B25" s="30" t="str">
        <f>ExcelTool!B25</f>
        <v>Did the Doctor formulate and document a post review plan of care?</v>
      </c>
      <c r="C25" s="30">
        <f>COUNTIFS(ExcelTool!$15:$15,$F$16,ExcelTool!25:25,$C$16)</f>
        <v>0</v>
      </c>
      <c r="D25" s="30"/>
      <c r="E25" s="30">
        <f>COUNTIFS(ExcelTool!$15:$15,$F$16,ExcelTool!25:25,$E$16)</f>
        <v>0</v>
      </c>
      <c r="F25" s="53" t="str">
        <f>IF(ISERROR(((C25/(COUNTIF(ExcelTool!$15:$15,$F$16)-E25)*100))),"N/A",((C25/(COUNTIF(ExcelTool!$15:$15,$F$16)-E25)*100)))</f>
        <v>N/A</v>
      </c>
      <c r="G25" s="30">
        <f>COUNTIFS(ExcelTool!$15:$15,$J$16,ExcelTool!25:25,$G$16)</f>
        <v>0</v>
      </c>
      <c r="H25" s="30"/>
      <c r="I25" s="30">
        <f>COUNTIFS(ExcelTool!$15:$15,$J$16,ExcelTool!25:25,$I$16)</f>
        <v>0</v>
      </c>
      <c r="J25" s="53" t="str">
        <f>IF(ISERROR(((G25/(COUNTIF(ExcelTool!$15:$15,$J$16)-I25)*100))),"N/A",((G25/(COUNTIF(ExcelTool!$15:$15,$J$16)-I25)*100)))</f>
        <v>N/A</v>
      </c>
      <c r="K25" s="53">
        <f>COUNTIFS(ExcelTool!$15:$15,$N$16,ExcelTool!25:25,$K$16)</f>
        <v>0</v>
      </c>
      <c r="L25" s="53"/>
      <c r="M25" s="53">
        <f>COUNTIFS(ExcelTool!$15:$15,$N$16,ExcelTool!25:25,$M$16)</f>
        <v>0</v>
      </c>
      <c r="N25" s="53" t="str">
        <f>IF(ISERROR(((K25/(COUNTIF(ExcelTool!$15:$15,$N$16)-M25)*100))),"N/A",((K25/(COUNTIF(ExcelTool!$15:$15,$N$16)-M25)*100)))</f>
        <v>N/A</v>
      </c>
      <c r="O25" s="53">
        <f>COUNTIFS(ExcelTool!$15:$15,$R$16,ExcelTool!25:25,$O$16)</f>
        <v>0</v>
      </c>
      <c r="P25" s="53"/>
      <c r="Q25" s="53">
        <f>COUNTIFS(ExcelTool!$15:$15,$R$16,ExcelTool!25:25,$Q$16)</f>
        <v>0</v>
      </c>
      <c r="R25" s="53" t="str">
        <f>IF(ISERROR(((O25/(COUNTIF(ExcelTool!$15:$15,$R$16)-Q25)*100))),"N/A",((O25/(COUNTIF(ExcelTool!$15:$15,$R$16)-Q25)*100)))</f>
        <v>N/A</v>
      </c>
    </row>
    <row r="26" spans="1:18" ht="25.5" x14ac:dyDescent="0.2">
      <c r="A26" s="145">
        <f>ExcelTool!A26</f>
        <v>9</v>
      </c>
      <c r="B26" s="30" t="str">
        <f>ExcelTool!B26</f>
        <v>Was there documented evidence that a senior doctor was consulted when care was escalated?</v>
      </c>
      <c r="C26" s="30">
        <f>COUNTIFS(ExcelTool!$15:$15,$F$16,ExcelTool!26:26,$C$16)</f>
        <v>0</v>
      </c>
      <c r="D26" s="30"/>
      <c r="E26" s="30">
        <f>COUNTIFS(ExcelTool!$15:$15,$F$16,ExcelTool!26:26,$E$16)</f>
        <v>0</v>
      </c>
      <c r="F26" s="53" t="str">
        <f>IF(ISERROR(((C26/(COUNTIF(ExcelTool!$15:$15,$F$16)-E26)*100))),"N/A",((C26/(COUNTIF(ExcelTool!$15:$15,$F$16)-E26)*100)))</f>
        <v>N/A</v>
      </c>
      <c r="G26" s="30">
        <f>COUNTIFS(ExcelTool!$15:$15,$J$16,ExcelTool!26:26,$G$16)</f>
        <v>0</v>
      </c>
      <c r="H26" s="30"/>
      <c r="I26" s="30">
        <f>COUNTIFS(ExcelTool!$15:$15,$J$16,ExcelTool!26:26,$I$16)</f>
        <v>0</v>
      </c>
      <c r="J26" s="53" t="str">
        <f>IF(ISERROR(((G26/(COUNTIF(ExcelTool!$15:$15,$J$16)-I26)*100))),"N/A",((G26/(COUNTIF(ExcelTool!$15:$15,$J$16)-I26)*100)))</f>
        <v>N/A</v>
      </c>
      <c r="K26" s="53">
        <f>COUNTIFS(ExcelTool!$15:$15,$N$16,ExcelTool!26:26,$K$16)</f>
        <v>0</v>
      </c>
      <c r="L26" s="53"/>
      <c r="M26" s="53">
        <f>COUNTIFS(ExcelTool!$15:$15,$N$16,ExcelTool!26:26,$M$16)</f>
        <v>0</v>
      </c>
      <c r="N26" s="53" t="str">
        <f>IF(ISERROR(((K26/(COUNTIF(ExcelTool!$15:$15,$N$16)-M26)*100))),"N/A",((K26/(COUNTIF(ExcelTool!$15:$15,$N$16)-M26)*100)))</f>
        <v>N/A</v>
      </c>
      <c r="O26" s="53">
        <f>COUNTIFS(ExcelTool!$15:$15,$R$16,ExcelTool!26:26,$O$16)</f>
        <v>0</v>
      </c>
      <c r="P26" s="53"/>
      <c r="Q26" s="53">
        <f>COUNTIFS(ExcelTool!$15:$15,$R$16,ExcelTool!26:26,$Q$16)</f>
        <v>0</v>
      </c>
      <c r="R26" s="53" t="str">
        <f>IF(ISERROR(((O26/(COUNTIF(ExcelTool!$15:$15,$R$16)-Q26)*100))),"N/A",((O26/(COUNTIF(ExcelTool!$15:$15,$R$16)-Q26)*100)))</f>
        <v>N/A</v>
      </c>
    </row>
    <row r="27" spans="1:18" ht="25.5" x14ac:dyDescent="0.2">
      <c r="A27" s="145">
        <f>ExcelTool!A27</f>
        <v>10</v>
      </c>
      <c r="B27" s="30" t="str">
        <f>ExcelTool!B27</f>
        <v>Was there documented evidence that the SHO consulted with a Registrar if no response to treatment?</v>
      </c>
      <c r="C27" s="30">
        <f>COUNTIFS(ExcelTool!$15:$15,$F$16,ExcelTool!27:27,$C$16)</f>
        <v>0</v>
      </c>
      <c r="D27" s="30"/>
      <c r="E27" s="30">
        <f>COUNTIFS(ExcelTool!$15:$15,$F$16,ExcelTool!27:27,$E$16)</f>
        <v>0</v>
      </c>
      <c r="F27" s="53" t="str">
        <f>IF(ISERROR(((C27/(COUNTIF(ExcelTool!$15:$15,$F$16)-E27)*100))),"N/A",((C27/(COUNTIF(ExcelTool!$15:$15,$F$16)-E27)*100)))</f>
        <v>N/A</v>
      </c>
      <c r="G27" s="30">
        <f>COUNTIFS(ExcelTool!$15:$15,$J$16,ExcelTool!27:27,$G$16)</f>
        <v>0</v>
      </c>
      <c r="H27" s="30"/>
      <c r="I27" s="30">
        <f>COUNTIFS(ExcelTool!$15:$15,$J$16,ExcelTool!27:27,$I$16)</f>
        <v>0</v>
      </c>
      <c r="J27" s="53" t="str">
        <f>IF(ISERROR(((G27/(COUNTIF(ExcelTool!$15:$15,$J$16)-I27)*100))),"N/A",((G27/(COUNTIF(ExcelTool!$15:$15,$J$16)-I27)*100)))</f>
        <v>N/A</v>
      </c>
      <c r="K27" s="53">
        <f>COUNTIFS(ExcelTool!$15:$15,$N$16,ExcelTool!27:27,$K$16)</f>
        <v>0</v>
      </c>
      <c r="L27" s="53"/>
      <c r="M27" s="53">
        <f>COUNTIFS(ExcelTool!$15:$15,$N$16,ExcelTool!27:27,$M$16)</f>
        <v>0</v>
      </c>
      <c r="N27" s="53" t="str">
        <f>IF(ISERROR(((K27/(COUNTIF(ExcelTool!$15:$15,$N$16)-M27)*100))),"N/A",((K27/(COUNTIF(ExcelTool!$15:$15,$N$16)-M27)*100)))</f>
        <v>N/A</v>
      </c>
      <c r="O27" s="53">
        <f>COUNTIFS(ExcelTool!$15:$15,$R$16,ExcelTool!27:27,$O$16)</f>
        <v>0</v>
      </c>
      <c r="P27" s="53"/>
      <c r="Q27" s="53">
        <f>COUNTIFS(ExcelTool!$15:$15,$R$16,ExcelTool!27:27,$Q$16)</f>
        <v>0</v>
      </c>
      <c r="R27" s="53" t="str">
        <f>IF(ISERROR(((O27/(COUNTIF(ExcelTool!$15:$15,$R$16)-Q27)*100))),"N/A",((O27/(COUNTIF(ExcelTool!$15:$15,$R$16)-Q27)*100)))</f>
        <v>N/A</v>
      </c>
    </row>
    <row r="28" spans="1:18" ht="25.5" x14ac:dyDescent="0.2">
      <c r="A28" s="149">
        <f>ExcelTool!A28</f>
        <v>11</v>
      </c>
      <c r="B28" s="30" t="str">
        <f>ExcelTool!B28</f>
        <v>Was there documented evidence that a Registrar or Consultant reviewed the patient with an INEWS score ≥ 7?</v>
      </c>
      <c r="C28" s="30">
        <f>COUNTIFS(ExcelTool!$15:$15,$F$16,ExcelTool!28:28,$C$16)</f>
        <v>0</v>
      </c>
      <c r="D28" s="30"/>
      <c r="E28" s="30">
        <f>COUNTIFS(ExcelTool!$15:$15,$F$16,ExcelTool!28:28,$E$16)</f>
        <v>0</v>
      </c>
      <c r="F28" s="53" t="str">
        <f>IF(ISERROR(((C28/(COUNTIF(ExcelTool!$15:$15,$F$16)-E28)*100))),"N/A",((C28/(COUNTIF(ExcelTool!$15:$15,$F$16)-E28)*100)))</f>
        <v>N/A</v>
      </c>
      <c r="G28" s="30">
        <f>COUNTIFS(ExcelTool!$15:$15,$J$16,ExcelTool!28:28,$G$16)</f>
        <v>0</v>
      </c>
      <c r="H28" s="30"/>
      <c r="I28" s="30">
        <f>COUNTIFS(ExcelTool!$15:$15,$J$16,ExcelTool!28:28,$I$16)</f>
        <v>0</v>
      </c>
      <c r="J28" s="53" t="str">
        <f>IF(ISERROR(((G28/(COUNTIF(ExcelTool!$15:$15,$J$16)-I28)*100))),"N/A",((G28/(COUNTIF(ExcelTool!$15:$15,$J$16)-I28)*100)))</f>
        <v>N/A</v>
      </c>
      <c r="K28" s="53">
        <f>COUNTIFS(ExcelTool!$15:$15,$N$16,ExcelTool!28:28,$K$16)</f>
        <v>0</v>
      </c>
      <c r="L28" s="53"/>
      <c r="M28" s="53">
        <f>COUNTIFS(ExcelTool!$15:$15,$N$16,ExcelTool!28:28,$M$16)</f>
        <v>0</v>
      </c>
      <c r="N28" s="53" t="str">
        <f>IF(ISERROR(((K28/(COUNTIF(ExcelTool!$15:$15,$N$16)-M28)*100))),"N/A",((K28/(COUNTIF(ExcelTool!$15:$15,$N$16)-M28)*100)))</f>
        <v>N/A</v>
      </c>
      <c r="O28" s="53">
        <f>COUNTIFS(ExcelTool!$15:$15,$R$16,ExcelTool!28:28,$O$16)</f>
        <v>0</v>
      </c>
      <c r="P28" s="53"/>
      <c r="Q28" s="53">
        <f>COUNTIFS(ExcelTool!$15:$15,$R$16,ExcelTool!28:28,$Q$16)</f>
        <v>0</v>
      </c>
      <c r="R28" s="53" t="str">
        <f>IF(ISERROR(((O28/(COUNTIF(ExcelTool!$15:$15,$R$16)-Q28)*100))),"N/A",((O28/(COUNTIF(ExcelTool!$15:$15,$R$16)-Q28)*100)))</f>
        <v>N/A</v>
      </c>
    </row>
    <row r="29" spans="1:18" x14ac:dyDescent="0.2">
      <c r="A29" s="145">
        <f>ExcelTool!A29</f>
        <v>12</v>
      </c>
      <c r="B29" s="30" t="str">
        <f>ExcelTool!B29</f>
        <v>Was the response team activated?</v>
      </c>
      <c r="C29" s="30">
        <f>COUNTIFS(ExcelTool!$15:$15,$F$16,ExcelTool!29:29,$C$16)</f>
        <v>0</v>
      </c>
      <c r="D29" s="30"/>
      <c r="E29" s="30">
        <f>COUNTIFS(ExcelTool!$15:$15,$F$16,ExcelTool!29:29,$E$16)</f>
        <v>0</v>
      </c>
      <c r="F29" s="53" t="str">
        <f>IF(ISERROR(((C29/(COUNTIF(ExcelTool!$15:$15,$F$16)-E29)*100))),"N/A",((C29/(COUNTIF(ExcelTool!$15:$15,$F$16)-E29)*100)))</f>
        <v>N/A</v>
      </c>
      <c r="G29" s="30">
        <f>COUNTIFS(ExcelTool!$15:$15,$J$16,ExcelTool!29:29,$G$16)</f>
        <v>0</v>
      </c>
      <c r="H29" s="30"/>
      <c r="I29" s="30">
        <f>COUNTIFS(ExcelTool!$15:$15,$J$16,ExcelTool!29:29,$I$16)</f>
        <v>0</v>
      </c>
      <c r="J29" s="53" t="str">
        <f>IF(ISERROR(((G29/(COUNTIF(ExcelTool!$15:$15,$J$16)-I29)*100))),"N/A",((G29/(COUNTIF(ExcelTool!$15:$15,$J$16)-I29)*100)))</f>
        <v>N/A</v>
      </c>
      <c r="K29" s="53">
        <f>COUNTIFS(ExcelTool!$15:$15,$N$16,ExcelTool!29:29,$K$16)</f>
        <v>0</v>
      </c>
      <c r="L29" s="53"/>
      <c r="M29" s="53">
        <f>COUNTIFS(ExcelTool!$15:$15,$N$16,ExcelTool!29:29,$M$16)</f>
        <v>0</v>
      </c>
      <c r="N29" s="53" t="str">
        <f>IF(ISERROR(((K29/(COUNTIF(ExcelTool!$15:$15,$N$16)-M29)*100))),"N/A",((K29/(COUNTIF(ExcelTool!$15:$15,$N$16)-M29)*100)))</f>
        <v>N/A</v>
      </c>
      <c r="O29" s="53">
        <f>COUNTIFS(ExcelTool!$15:$15,$R$16,ExcelTool!29:29,$O$16)</f>
        <v>0</v>
      </c>
      <c r="P29" s="53"/>
      <c r="Q29" s="53">
        <f>COUNTIFS(ExcelTool!$15:$15,$R$16,ExcelTool!29:29,$Q$16)</f>
        <v>0</v>
      </c>
      <c r="R29" s="53" t="str">
        <f>IF(ISERROR(((O29/(COUNTIF(ExcelTool!$15:$15,$R$16)-Q29)*100))),"N/A",((O29/(COUNTIF(ExcelTool!$15:$15,$R$16)-Q29)*100)))</f>
        <v>N/A</v>
      </c>
    </row>
    <row r="30" spans="1:18" x14ac:dyDescent="0.2">
      <c r="A30" s="145">
        <f>ExcelTool!A30</f>
        <v>13</v>
      </c>
      <c r="B30" s="30" t="str">
        <f>ExcelTool!B30</f>
        <v>Was the patient transferred to a higher level of care where appropriate?</v>
      </c>
      <c r="C30" s="30">
        <f>COUNTIFS(ExcelTool!$15:$15,$F$16,ExcelTool!30:30,$C$16)</f>
        <v>0</v>
      </c>
      <c r="D30" s="30"/>
      <c r="E30" s="30">
        <f>COUNTIFS(ExcelTool!$15:$15,$F$16,ExcelTool!30:30,$E$16)</f>
        <v>0</v>
      </c>
      <c r="F30" s="53" t="str">
        <f>IF(ISERROR(((C30/(COUNTIF(ExcelTool!$15:$15,$F$16)-E30)*100))),"N/A",((C30/(COUNTIF(ExcelTool!$15:$15,$F$16)-E30)*100)))</f>
        <v>N/A</v>
      </c>
      <c r="G30" s="30">
        <f>COUNTIFS(ExcelTool!$15:$15,$J$16,ExcelTool!30:30,$G$16)</f>
        <v>0</v>
      </c>
      <c r="H30" s="30"/>
      <c r="I30" s="30">
        <f>COUNTIFS(ExcelTool!$15:$15,$J$16,ExcelTool!30:30,$I$16)</f>
        <v>0</v>
      </c>
      <c r="J30" s="53" t="str">
        <f>IF(ISERROR(((G30/(COUNTIF(ExcelTool!$15:$15,$J$16)-I30)*100))),"N/A",((G30/(COUNTIF(ExcelTool!$15:$15,$J$16)-I30)*100)))</f>
        <v>N/A</v>
      </c>
      <c r="K30" s="53">
        <f>COUNTIFS(ExcelTool!$15:$15,$N$16,ExcelTool!30:30,$K$16)</f>
        <v>0</v>
      </c>
      <c r="L30" s="53"/>
      <c r="M30" s="53">
        <f>COUNTIFS(ExcelTool!$15:$15,$N$16,ExcelTool!30:30,$M$16)</f>
        <v>0</v>
      </c>
      <c r="N30" s="53" t="str">
        <f>IF(ISERROR(((K30/(COUNTIF(ExcelTool!$15:$15,$N$16)-M30)*100))),"N/A",((K30/(COUNTIF(ExcelTool!$15:$15,$N$16)-M30)*100)))</f>
        <v>N/A</v>
      </c>
      <c r="O30" s="53">
        <f>COUNTIFS(ExcelTool!$15:$15,$R$16,ExcelTool!30:30,$O$16)</f>
        <v>0</v>
      </c>
      <c r="P30" s="53"/>
      <c r="Q30" s="53">
        <f>COUNTIFS(ExcelTool!$15:$15,$R$16,ExcelTool!30:30,$Q$16)</f>
        <v>0</v>
      </c>
      <c r="R30" s="53" t="str">
        <f>IF(ISERROR(((O30/(COUNTIF(ExcelTool!$15:$15,$R$16)-Q30)*100))),"N/A",((O30/(COUNTIF(ExcelTool!$15:$15,$R$16)-Q30)*100)))</f>
        <v>N/A</v>
      </c>
    </row>
    <row r="31" spans="1:18" ht="19.5" customHeight="1" x14ac:dyDescent="0.2">
      <c r="A31" s="145"/>
      <c r="B31" s="141" t="s">
        <v>30</v>
      </c>
      <c r="C31" s="141">
        <f>SUM(C18:C30)</f>
        <v>0</v>
      </c>
      <c r="D31" s="141">
        <f>D20</f>
        <v>0</v>
      </c>
      <c r="E31" s="141">
        <f>SUM(E18:E30)</f>
        <v>0</v>
      </c>
      <c r="F31" s="142" t="str">
        <f>IF(ISERROR(((SUM(C31:D31)/(COUNTIF(ExcelTool!$15:$15,Comparison!$F$16)*No_of_Questions_Section_1-E31)*100))),"NA",((SUM(C31:D31)/(COUNTIF(ExcelTool!$15:$15,Comparison!$F$16)*No_of_Questions_Section_1-E31)*100)))</f>
        <v>NA</v>
      </c>
      <c r="G31" s="141">
        <f>SUM(G18:G30)</f>
        <v>0</v>
      </c>
      <c r="H31" s="141">
        <f>H20</f>
        <v>0</v>
      </c>
      <c r="I31" s="141">
        <f>SUM(I18:I30)</f>
        <v>0</v>
      </c>
      <c r="J31" s="142" t="str">
        <f>IF(ISERROR(((SUM(G31:H31)/(COUNTIF(ExcelTool!$15:$15,Comparison!J$16)*No_of_Questions_Section_1-I31)*100))),"NA",((SUM(G31:H31)/(COUNTIF(ExcelTool!$15:$15,Comparison!$J$16)*No_of_Questions_Section_1-I31)*100)))</f>
        <v>NA</v>
      </c>
      <c r="K31" s="142">
        <f>SUM(K18:K30)</f>
        <v>0</v>
      </c>
      <c r="L31" s="142">
        <f>L20</f>
        <v>0</v>
      </c>
      <c r="M31" s="142">
        <f>SUM(M18:M30)</f>
        <v>0</v>
      </c>
      <c r="N31" s="142" t="str">
        <f>IF(ISERROR(((SUM(K31:L31)/(COUNTIF(ExcelTool!$15:$15,Comparison!$N$16)*No_of_Questions_Section_1-M31)*100))),"NA",((SUM(K31:L31)/(COUNTIF(ExcelTool!$15:$15,Comparison!$N$16)*No_of_Questions_Section_1-M31)*100)))</f>
        <v>NA</v>
      </c>
      <c r="O31" s="142">
        <f>SUM(O18:O30)</f>
        <v>0</v>
      </c>
      <c r="P31" s="142">
        <f>P20</f>
        <v>0</v>
      </c>
      <c r="Q31" s="142">
        <f>SUM(Q18:Q30)</f>
        <v>0</v>
      </c>
      <c r="R31" s="142" t="str">
        <f>IF(ISERROR(((SUM(O31:P31)/(COUNTIF(ExcelTool!$15:$15,Comparison!$R$16)*No_of_Questions_Section_1-Q31)*100))),"NA",((SUM(O31:P31)/(COUNTIF(ExcelTool!$15:$15,Comparison!$R$16)*No_of_Questions_Section_1-Q31)*100)))</f>
        <v>NA</v>
      </c>
    </row>
    <row r="32" spans="1:18" s="100" customFormat="1" ht="20.25" customHeight="1" x14ac:dyDescent="0.2">
      <c r="A32" s="146"/>
      <c r="B32" s="312" t="str">
        <f>ExcelTool!B31</f>
        <v xml:space="preserve"> Section 2: Modified Escalation &amp; Response Protocol Completion (if applicable): </v>
      </c>
      <c r="C32" s="313"/>
      <c r="D32" s="313"/>
      <c r="E32" s="313"/>
      <c r="F32" s="313"/>
      <c r="G32" s="313"/>
      <c r="H32" s="313"/>
      <c r="I32" s="313"/>
      <c r="J32" s="313"/>
      <c r="K32" s="313"/>
      <c r="L32" s="313"/>
      <c r="M32" s="313"/>
      <c r="N32" s="313"/>
      <c r="O32" s="313"/>
      <c r="P32" s="313"/>
      <c r="Q32" s="313"/>
      <c r="R32" s="314"/>
    </row>
    <row r="33" spans="1:18" s="188" customFormat="1" ht="20.25" customHeight="1" x14ac:dyDescent="0.2">
      <c r="A33" s="185">
        <v>1</v>
      </c>
      <c r="B33" s="133" t="str">
        <f>ExcelTool!B32</f>
        <v>Was the use of the Modified Escalation &amp; Response Protocol indicated?</v>
      </c>
      <c r="C33" s="183">
        <f>COUNTIFS(ExcelTool!$15:$15,$F$16,ExcelTool!32:32,$C$16)</f>
        <v>0</v>
      </c>
      <c r="E33" s="183">
        <f>COUNTIFS(ExcelTool!$15:$15,$F$16,ExcelTool!32:32,$E$16)</f>
        <v>0</v>
      </c>
      <c r="F33" s="53" t="str">
        <f>IF(ISERROR(((C33/(COUNTIF(ExcelTool!$15:$15,$F$16)-E33)*100))),"N/A",((C33/(COUNTIF(ExcelTool!$15:$15,$F$16)-E33)*100)))</f>
        <v>N/A</v>
      </c>
      <c r="G33" s="189">
        <f>COUNTIFS(ExcelTool!$15:$15,$J$16,ExcelTool!32:32,$G$16)</f>
        <v>0</v>
      </c>
      <c r="H33" s="186"/>
      <c r="I33" s="189">
        <f>COUNTIFS(ExcelTool!$15:$15,$J$16,ExcelTool!32:32,$I$16)</f>
        <v>0</v>
      </c>
      <c r="J33" s="53" t="str">
        <f>IF(ISERROR(((G33/(COUNTIF(ExcelTool!$15:$15,$J$16)-I33)*100))),"N/A",((G33/(COUNTIF(ExcelTool!$15:$15,$J$16)-I33)*100)))</f>
        <v>N/A</v>
      </c>
      <c r="K33" s="187">
        <f>COUNTIFS(ExcelTool!$15:$15,$N$16,ExcelTool!32:32,$K$16)</f>
        <v>0</v>
      </c>
      <c r="L33" s="53"/>
      <c r="M33" s="190">
        <f>COUNTIFS(ExcelTool!$15:$15,$N$16,ExcelTool!32:32,$M$16)</f>
        <v>0</v>
      </c>
      <c r="N33" s="53" t="str">
        <f>IF(ISERROR(((K33/(COUNTIF(ExcelTool!$15:$15,$N$16)-M33)*100))),"N/A",((K33/(COUNTIF(ExcelTool!$15:$15,$N$16)-M33)*100)))</f>
        <v>N/A</v>
      </c>
      <c r="O33" s="187">
        <f>COUNTIFS(ExcelTool!$15:$15,$R$16,ExcelTool!32:32,$O$16)</f>
        <v>0</v>
      </c>
      <c r="P33" s="53"/>
      <c r="Q33" s="187">
        <f>COUNTIFS(ExcelTool!$15:$15,$R$16,ExcelTool!32:32,$Q$16)</f>
        <v>0</v>
      </c>
      <c r="R33" s="53" t="str">
        <f>IF(ISERROR(((O33/(COUNTIF(ExcelTool!$15:$15,$R$16)-Q33)*100))),"N/A",((O33/(COUNTIF(ExcelTool!$15:$15,$R$16)-Q33)*100)))</f>
        <v>N/A</v>
      </c>
    </row>
    <row r="34" spans="1:18" s="188" customFormat="1" ht="20.25" customHeight="1" x14ac:dyDescent="0.2">
      <c r="A34" s="185">
        <v>2</v>
      </c>
      <c r="B34" s="133" t="str">
        <f>ExcelTool!B33</f>
        <v>If used was it completed by a senior clinician (i.e Consultant or Registrar )?</v>
      </c>
      <c r="C34" s="183">
        <f>COUNTIFS(ExcelTool!$15:$15,$F$16,ExcelTool!33:33,$C$16)</f>
        <v>0</v>
      </c>
      <c r="E34" s="183">
        <f>COUNTIFS(ExcelTool!$15:$15,$F$16,ExcelTool!33:33,$E$16)</f>
        <v>0</v>
      </c>
      <c r="F34" s="187" t="str">
        <f>IF(ISERROR(((C34/(COUNTIF(ExcelTool!$15:$15,$F$16)-E34)*100))),"N/A",((C34/(COUNTIF(ExcelTool!$15:$15,$F$16)-E34)*100)))</f>
        <v>N/A</v>
      </c>
      <c r="G34" s="183">
        <f>COUNTIFS(ExcelTool!$15:$15,$J$16,ExcelTool!33:33,$G$16)</f>
        <v>0</v>
      </c>
      <c r="H34" s="186"/>
      <c r="I34" s="183">
        <f>COUNTIFS(ExcelTool!$15:$15,$J$16,ExcelTool!33:33,$I$16)</f>
        <v>0</v>
      </c>
      <c r="J34" s="187" t="str">
        <f>IF(ISERROR(((G34/(COUNTIF(ExcelTool!$15:$15,$J$16)-I34)*100))),"N/A",((G34/(COUNTIF(ExcelTool!$15:$15,$J$16)-I34)*100)))</f>
        <v>N/A</v>
      </c>
      <c r="K34" s="187">
        <f>COUNTIFS(ExcelTool!$15:$15,$N$16,ExcelTool!33:33,$K$16)</f>
        <v>0</v>
      </c>
      <c r="L34" s="187"/>
      <c r="M34" s="190">
        <f>COUNTIFS(ExcelTool!$15:$15,$N$16,ExcelTool!33:33,$M$16)</f>
        <v>0</v>
      </c>
      <c r="N34" s="53" t="str">
        <f>IF(ISERROR(((K34/(COUNTIF(ExcelTool!$15:$15,$N$16)-M34)*100))),"N/A",((K34/(COUNTIF(ExcelTool!$15:$15,$N$16)-M34)*100)))</f>
        <v>N/A</v>
      </c>
      <c r="O34" s="187">
        <f>COUNTIFS(ExcelTool!$15:$15,$R$16,ExcelTool!33:33,$O$16)</f>
        <v>0</v>
      </c>
      <c r="P34" s="187"/>
      <c r="Q34" s="187">
        <f>COUNTIFS(ExcelTool!$15:$15,$R$16,ExcelTool!33:33,$Q$16)</f>
        <v>0</v>
      </c>
      <c r="R34" s="53" t="str">
        <f>IF(ISERROR(((O34/(COUNTIF(ExcelTool!$15:$15,$R$16)-Q34)*100))),"N/A",((O34/(COUNTIF(ExcelTool!$15:$15,$R$16)-Q34)*100)))</f>
        <v>N/A</v>
      </c>
    </row>
    <row r="35" spans="1:18" ht="30.75" customHeight="1" x14ac:dyDescent="0.2">
      <c r="A35" s="145">
        <f>ExcelTool!A34</f>
        <v>3</v>
      </c>
      <c r="B35" s="183" t="str">
        <f>ExcelTool!B34</f>
        <v>Was the date populated?</v>
      </c>
      <c r="C35" s="183">
        <f>COUNTIFS(ExcelTool!$15:$15,$F$16,ExcelTool!34:34,$C$16)</f>
        <v>0</v>
      </c>
      <c r="D35" s="183"/>
      <c r="E35" s="183">
        <f>COUNTIFS(ExcelTool!$15:$15,$F$16,ExcelTool!34:34,$E$16)</f>
        <v>0</v>
      </c>
      <c r="F35" s="187" t="str">
        <f>IF(ISERROR(((C35/(COUNTIF(ExcelTool!$15:$15,$F$16)-E35)*100))),"N/A",((C35/(COUNTIF(ExcelTool!$15:$15,$F$16)-E35)*100)))</f>
        <v>N/A</v>
      </c>
      <c r="G35" s="183">
        <f>COUNTIFS(ExcelTool!$15:$15,$J$16,ExcelTool!34:34,$G$16)</f>
        <v>0</v>
      </c>
      <c r="H35" s="183"/>
      <c r="I35" s="183">
        <f>COUNTIFS(ExcelTool!$15:$15,$J$16,ExcelTool!34:34,$I$16)</f>
        <v>0</v>
      </c>
      <c r="J35" s="187" t="str">
        <f>IF(ISERROR(((G35/(COUNTIF(ExcelTool!$15:$15,$J$16)-I35)*100))),"N/A",((G35/(COUNTIF(ExcelTool!$15:$15,$J$16)-I35)*100)))</f>
        <v>N/A</v>
      </c>
      <c r="K35" s="187">
        <f>COUNTIFS(ExcelTool!$15:$15,$N$16,ExcelTool!34:34,$K$16)</f>
        <v>0</v>
      </c>
      <c r="L35" s="187"/>
      <c r="M35" s="190">
        <f>COUNTIFS(ExcelTool!$15:$15,$N$16,ExcelTool!34:34,$M$16)</f>
        <v>0</v>
      </c>
      <c r="N35" s="53" t="str">
        <f>IF(ISERROR(((K35/(COUNTIF(ExcelTool!$15:$15,$N$16)-M35)*100))),"N/A",((K35/(COUNTIF(ExcelTool!$15:$15,$N$16)-M35)*100)))</f>
        <v>N/A</v>
      </c>
      <c r="O35" s="187">
        <f>COUNTIFS(ExcelTool!$15:$15,$R$16,ExcelTool!34:34,$O$16)</f>
        <v>0</v>
      </c>
      <c r="P35" s="187"/>
      <c r="Q35" s="187">
        <f>COUNTIFS(ExcelTool!$15:$15,$R$16,ExcelTool!34:34,$Q$16)</f>
        <v>0</v>
      </c>
      <c r="R35" s="53" t="str">
        <f>IF(ISERROR(((O35/(COUNTIF(ExcelTool!$15:$15,$R$16)-Q35)*100))),"N/A",((O35/(COUNTIF(ExcelTool!$15:$15,$R$16)-Q35)*100)))</f>
        <v>N/A</v>
      </c>
    </row>
    <row r="36" spans="1:18" x14ac:dyDescent="0.2">
      <c r="A36" s="145">
        <f>ExcelTool!A35</f>
        <v>4</v>
      </c>
      <c r="B36" s="30" t="str">
        <f>ExcelTool!B35</f>
        <v>Was the time populated?</v>
      </c>
      <c r="C36" s="30">
        <f>COUNTIFS(ExcelTool!$15:$15,$F$16,ExcelTool!35:35,$C$16)</f>
        <v>0</v>
      </c>
      <c r="D36" s="30"/>
      <c r="E36" s="30">
        <f>COUNTIFS(ExcelTool!$15:$15,$F$16,ExcelTool!35:35,$E$16)</f>
        <v>0</v>
      </c>
      <c r="F36" s="53" t="str">
        <f>IF(ISERROR(((C36/(COUNTIF(ExcelTool!$15:$15,$F$16)-E36)*100))),"N/A",((C36/(COUNTIF(ExcelTool!$15:$15,$F$16)-E36)*100)))</f>
        <v>N/A</v>
      </c>
      <c r="G36" s="30">
        <f>COUNTIFS(ExcelTool!$15:$15,$J$16,ExcelTool!35:35,$G$16)</f>
        <v>0</v>
      </c>
      <c r="H36" s="30"/>
      <c r="I36" s="30">
        <f>COUNTIFS(ExcelTool!$15:$15,$J$16,ExcelTool!35:35,$I$16)</f>
        <v>0</v>
      </c>
      <c r="J36" s="53" t="str">
        <f>IF(ISERROR(((G36/(COUNTIF(ExcelTool!$15:$15,$J$16)-I36)*100))),"N/A",((G36/(COUNTIF(ExcelTool!$15:$15,$J$16)-I36)*100)))</f>
        <v>N/A</v>
      </c>
      <c r="K36" s="187">
        <f>COUNTIFS(ExcelTool!$15:$15,$N$16,ExcelTool!35:35,$K$16)</f>
        <v>0</v>
      </c>
      <c r="L36" s="53"/>
      <c r="M36" s="190">
        <f>COUNTIFS(ExcelTool!$15:$15,$N$16,ExcelTool!35:35,$M$16)</f>
        <v>0</v>
      </c>
      <c r="N36" s="53" t="str">
        <f>IF(ISERROR(((K36/(COUNTIF(ExcelTool!$15:$15,$N$16)-M36)*100))),"N/A",((K36/(COUNTIF(ExcelTool!$15:$15,$N$16)-M36)*100)))</f>
        <v>N/A</v>
      </c>
      <c r="O36" s="187">
        <f>COUNTIFS(ExcelTool!$15:$15,$R$16,ExcelTool!35:35,$O$16)</f>
        <v>0</v>
      </c>
      <c r="P36" s="53"/>
      <c r="Q36" s="187">
        <f>COUNTIFS(ExcelTool!$15:$15,$R$16,ExcelTool!35:35,$Q$16)</f>
        <v>0</v>
      </c>
      <c r="R36" s="53" t="str">
        <f>IF(ISERROR(((O36/(COUNTIF(ExcelTool!$15:$15,$R$16)-Q36)*100))),"N/A",((O36/(COUNTIF(ExcelTool!$15:$15,$R$16)-Q36)*100)))</f>
        <v>N/A</v>
      </c>
    </row>
    <row r="37" spans="1:18" x14ac:dyDescent="0.2">
      <c r="A37" s="145">
        <f>ExcelTool!A36</f>
        <v>5</v>
      </c>
      <c r="B37" s="30" t="str">
        <f>ExcelTool!B36</f>
        <v>Rationale and instructions / interventions section populated?</v>
      </c>
      <c r="C37" s="30">
        <f>COUNTIFS(ExcelTool!$15:$15,$F$16,ExcelTool!36:36,$C$16)</f>
        <v>0</v>
      </c>
      <c r="D37" s="30"/>
      <c r="E37" s="30">
        <f>COUNTIFS(ExcelTool!$15:$15,$F$16,ExcelTool!36:36,$E$16)</f>
        <v>0</v>
      </c>
      <c r="F37" s="53" t="str">
        <f>IF(ISERROR(((C37/(COUNTIF(ExcelTool!$15:$15,$F$16)-E37)*100))),"N/A",((C37/(COUNTIF(ExcelTool!$15:$15,$F$16)-E37)*100)))</f>
        <v>N/A</v>
      </c>
      <c r="G37" s="30">
        <f>COUNTIFS(ExcelTool!$15:$15,$J$16,ExcelTool!36:36,$G$16)</f>
        <v>0</v>
      </c>
      <c r="H37" s="30"/>
      <c r="I37" s="30">
        <f>COUNTIFS(ExcelTool!$15:$15,$J$16,ExcelTool!36:36,$I$16)</f>
        <v>0</v>
      </c>
      <c r="J37" s="53" t="str">
        <f>IF(ISERROR(((G37/(COUNTIF(ExcelTool!$15:$15,$J$16)-I37)*100))),"N/A",((G37/(COUNTIF(ExcelTool!$15:$15,$J$16)-I37)*100)))</f>
        <v>N/A</v>
      </c>
      <c r="K37" s="187">
        <f>COUNTIFS(ExcelTool!$15:$15,$N$16,ExcelTool!36:36,$K$16)</f>
        <v>0</v>
      </c>
      <c r="L37" s="53"/>
      <c r="M37" s="190">
        <f>COUNTIFS(ExcelTool!$15:$15,$N$16,ExcelTool!36:36,$M$16)</f>
        <v>0</v>
      </c>
      <c r="N37" s="53" t="str">
        <f>IF(ISERROR(((K37/(COUNTIF(ExcelTool!$15:$15,$N$16)-M37)*100))),"N/A",((K37/(COUNTIF(ExcelTool!$15:$15,$N$16)-M37)*100)))</f>
        <v>N/A</v>
      </c>
      <c r="O37" s="187">
        <f>COUNTIFS(ExcelTool!$15:$15,$R$16,ExcelTool!36:36,$O$16)</f>
        <v>0</v>
      </c>
      <c r="P37" s="53"/>
      <c r="Q37" s="187">
        <f>COUNTIFS(ExcelTool!$15:$15,$R$16,ExcelTool!36:36,$Q$16)</f>
        <v>0</v>
      </c>
      <c r="R37" s="53" t="str">
        <f>IF(ISERROR(((O37/(COUNTIF(ExcelTool!$15:$15,$R$16)-Q37)*100))),"N/A",((O37/(COUNTIF(ExcelTool!$15:$15,$R$16)-Q37)*100)))</f>
        <v>N/A</v>
      </c>
    </row>
    <row r="38" spans="1:18" x14ac:dyDescent="0.2">
      <c r="A38" s="145">
        <f>ExcelTool!A37</f>
        <v>6</v>
      </c>
      <c r="B38" s="30" t="str">
        <f>ExcelTool!B37</f>
        <v>Was the next medical review section populated?</v>
      </c>
      <c r="C38" s="30">
        <f>COUNTIFS(ExcelTool!$15:$15,$F$16,ExcelTool!37:37,$C$16)</f>
        <v>0</v>
      </c>
      <c r="D38" s="30"/>
      <c r="E38" s="30">
        <f>COUNTIFS(ExcelTool!$15:$15,$F$16,ExcelTool!37:37,$E$16)</f>
        <v>0</v>
      </c>
      <c r="F38" s="53" t="str">
        <f>IF(ISERROR(((C38/(COUNTIF(ExcelTool!$15:$15,$F$16)-E38)*100))),"N/A",((C38/(COUNTIF(ExcelTool!$15:$15,$F$16)-E38)*100)))</f>
        <v>N/A</v>
      </c>
      <c r="G38" s="30">
        <f>COUNTIFS(ExcelTool!$15:$15,$J$16,ExcelTool!37:37,$G$16)</f>
        <v>0</v>
      </c>
      <c r="H38" s="30"/>
      <c r="I38" s="30">
        <f>COUNTIFS(ExcelTool!$15:$15,$J$16,ExcelTool!37:37,$I$16)</f>
        <v>0</v>
      </c>
      <c r="J38" s="53" t="str">
        <f>IF(ISERROR(((G38/(COUNTIF(ExcelTool!$15:$15,$J$16)-I38)*100))),"N/A",((G38/(COUNTIF(ExcelTool!$15:$15,$J$16)-I38)*100)))</f>
        <v>N/A</v>
      </c>
      <c r="K38" s="187">
        <f>COUNTIFS(ExcelTool!$15:$15,$N$16,ExcelTool!37:37,$K$16)</f>
        <v>0</v>
      </c>
      <c r="L38" s="53"/>
      <c r="M38" s="190">
        <f>COUNTIFS(ExcelTool!$15:$15,$N$16,ExcelTool!37:37,$M$16)</f>
        <v>0</v>
      </c>
      <c r="N38" s="53" t="str">
        <f>IF(ISERROR(((K38/(COUNTIF(ExcelTool!$15:$15,$N$16)-M38)*100))),"N/A",((K38/(COUNTIF(ExcelTool!$15:$15,$N$16)-M38)*100)))</f>
        <v>N/A</v>
      </c>
      <c r="O38" s="187">
        <f>COUNTIFS(ExcelTool!$15:$15,$R$16,ExcelTool!37:37,$O$16)</f>
        <v>0</v>
      </c>
      <c r="P38" s="53"/>
      <c r="Q38" s="187">
        <f>COUNTIFS(ExcelTool!$15:$15,$R$16,ExcelTool!37:37,$Q$16)</f>
        <v>0</v>
      </c>
      <c r="R38" s="53" t="str">
        <f>IF(ISERROR(((O38/(COUNTIF(ExcelTool!$15:$15,$R$16)-Q38)*100))),"N/A",((O38/(COUNTIF(ExcelTool!$15:$15,$R$16)-Q38)*100)))</f>
        <v>N/A</v>
      </c>
    </row>
    <row r="39" spans="1:18" x14ac:dyDescent="0.2">
      <c r="A39" s="145">
        <f>ExcelTool!A38</f>
        <v>7</v>
      </c>
      <c r="B39" s="115" t="str">
        <f>ExcelTool!B38</f>
        <v>Was the Doctor’s signature present?</v>
      </c>
      <c r="C39" s="30">
        <f>COUNTIFS(ExcelTool!$15:$15,$F$16,ExcelTool!38:38,$C$16)</f>
        <v>0</v>
      </c>
      <c r="D39" s="30"/>
      <c r="E39" s="30">
        <f>COUNTIFS(ExcelTool!$15:$15,$F$16,ExcelTool!38:38,$E$16)</f>
        <v>0</v>
      </c>
      <c r="F39" s="53" t="str">
        <f>IF(ISERROR(((C39/(COUNTIF(ExcelTool!$15:$15,$F$16)-E39)*100))),"N/A",((C39/(COUNTIF(ExcelTool!$15:$15,$F$16)-E39)*100)))</f>
        <v>N/A</v>
      </c>
      <c r="G39" s="30">
        <f>COUNTIFS(ExcelTool!$15:$15,$J$16,ExcelTool!38:38,$G$16)</f>
        <v>0</v>
      </c>
      <c r="H39" s="30"/>
      <c r="I39" s="30">
        <f>COUNTIFS(ExcelTool!$15:$15,$J$16,ExcelTool!38:38,$I$16)</f>
        <v>0</v>
      </c>
      <c r="J39" s="53" t="str">
        <f>IF(ISERROR(((G39/(COUNTIF(ExcelTool!$15:$15,$J$16)-I39)*100))),"N/A",((G39/(COUNTIF(ExcelTool!$15:$15,$J$16)-I39)*100)))</f>
        <v>N/A</v>
      </c>
      <c r="K39" s="187">
        <f>COUNTIFS(ExcelTool!$15:$15,$N$16,ExcelTool!38:38,$K$16)</f>
        <v>0</v>
      </c>
      <c r="L39" s="53"/>
      <c r="M39" s="190">
        <f>COUNTIFS(ExcelTool!$15:$15,$N$16,ExcelTool!38:38,$M$16)</f>
        <v>0</v>
      </c>
      <c r="N39" s="53" t="str">
        <f>IF(ISERROR(((K39/(COUNTIF(ExcelTool!$15:$15,$N$16)-M39)*100))),"N/A",((K39/(COUNTIF(ExcelTool!$15:$15,$N$16)-M39)*100)))</f>
        <v>N/A</v>
      </c>
      <c r="O39" s="187">
        <f>COUNTIFS(ExcelTool!$15:$15,$R$16,ExcelTool!38:38,$O$16)</f>
        <v>0</v>
      </c>
      <c r="P39" s="53"/>
      <c r="Q39" s="187">
        <f>COUNTIFS(ExcelTool!$15:$15,$R$16,ExcelTool!38:38,$Q$16)</f>
        <v>0</v>
      </c>
      <c r="R39" s="53" t="str">
        <f>IF(ISERROR(((O39/(COUNTIF(ExcelTool!$15:$15,$R$16)-Q39)*100))),"N/A",((O39/(COUNTIF(ExcelTool!$15:$15,$R$16)-Q39)*100)))</f>
        <v>N/A</v>
      </c>
    </row>
    <row r="40" spans="1:18" ht="17.25" customHeight="1" x14ac:dyDescent="0.2">
      <c r="A40" s="308" t="s">
        <v>31</v>
      </c>
      <c r="B40" s="309"/>
      <c r="C40" s="141">
        <f>SUM(C35:C39)</f>
        <v>0</v>
      </c>
      <c r="D40" s="141"/>
      <c r="E40" s="141">
        <f>SUM(E35:E39)</f>
        <v>0</v>
      </c>
      <c r="F40" s="142" t="str">
        <f>IF(ISERROR(((C40/(COUNTIF(ExcelTool!$15:$15,Comparison!$F$16)*No_of_Questions_Section_2-E40)*100))),"NA",((C40/(COUNTIF(ExcelTool!$15:$15,Comparison!$F$16)*No_of_Questions_Section_2-E40)*100)))</f>
        <v>NA</v>
      </c>
      <c r="G40" s="141">
        <f>SUM(G35:G39)</f>
        <v>0</v>
      </c>
      <c r="H40" s="141"/>
      <c r="I40" s="141">
        <f>SUM(I35:I39)</f>
        <v>0</v>
      </c>
      <c r="J40" s="142" t="str">
        <f>IF(ISERROR(((G40/(COUNTIF(ExcelTool!$15:$15,Comparison!J$16)*No_of_Questions_Section_2-I40)*100))),"NA",((G40/(COUNTIF(ExcelTool!$15:$15,Comparison!$J$16)*No_of_Questions_Section_2-I40)*100)))</f>
        <v>NA</v>
      </c>
      <c r="K40" s="142">
        <f>SUM(K33:K39)</f>
        <v>0</v>
      </c>
      <c r="L40" s="142"/>
      <c r="M40" s="142">
        <f>SUM(M33:M39)</f>
        <v>0</v>
      </c>
      <c r="N40" s="142" t="str">
        <f>IF(ISERROR(((K40/(COUNTIF(ExcelTool!$15:$15,Comparison!$N$16)*No_of_Questions_Section_2-M40)*100))),"NA",((K40/(COUNTIF(ExcelTool!$15:$15,Comparison!$N$16)*No_of_Questions_Section_2-M40)*100)))</f>
        <v>NA</v>
      </c>
      <c r="O40" s="142">
        <f>SUM(O33:O39)</f>
        <v>0</v>
      </c>
      <c r="P40" s="142"/>
      <c r="Q40" s="142">
        <f>SUM(Q33:Q39)</f>
        <v>0</v>
      </c>
      <c r="R40" s="142" t="str">
        <f>IF(ISERROR(((O40/(COUNTIF(ExcelTool!$15:$15,Comparison!$R$16)*No_of_Questions_Section_2-Q40)*100))),"NA",((O40/(COUNTIF(ExcelTool!$15:$15,Comparison!$R$16)*No_of_Questions_Section_2-Q40)*100)))</f>
        <v>NA</v>
      </c>
    </row>
    <row r="41" spans="1:18" ht="16.5" customHeight="1" x14ac:dyDescent="0.2">
      <c r="A41" s="310" t="s">
        <v>21</v>
      </c>
      <c r="B41" s="311"/>
      <c r="C41" s="143">
        <f>SUM(C31,C40)</f>
        <v>0</v>
      </c>
      <c r="D41" s="143"/>
      <c r="E41" s="143">
        <f>SUM(E31,E40)</f>
        <v>0</v>
      </c>
      <c r="F41" s="142" t="str">
        <f>IF(ISERROR(((C41/(COUNTIF(ExcelTool!$15:$15,Comparison!$F$16)*No._of_Questions-E41)*100))),"NA",((C41/(COUNTIF(ExcelTool!$15:$15,Comparison!$F$16)*No._of_Questions-E41)*100)))</f>
        <v>NA</v>
      </c>
      <c r="G41" s="144">
        <f>SUM(G31,G40)</f>
        <v>0</v>
      </c>
      <c r="H41" s="144"/>
      <c r="I41" s="144">
        <f>SUM(I31,I40)</f>
        <v>0</v>
      </c>
      <c r="J41" s="142" t="str">
        <f>IF(ISERROR(((G41/(COUNTIF(ExcelTool!$15:$15,Comparison!$F$16)*No._of_Questions-I41)*100))),"NA",((G41/(COUNTIF(ExcelTool!$15:$15,Comparison!$F$16)*No._of_Questions-I41)*100)))</f>
        <v>NA</v>
      </c>
      <c r="K41" s="142">
        <f>SUM(K31,K40)</f>
        <v>0</v>
      </c>
      <c r="L41" s="142"/>
      <c r="M41" s="142">
        <f>SUM(M31,M40)</f>
        <v>0</v>
      </c>
      <c r="N41" s="142" t="str">
        <f>IF(ISERROR(((K41/(COUNTIF(ExcelTool!$15:$15,Comparison!$F$16)*No._of_Questions-M41)*100))),"NA",((K41/(COUNTIF(ExcelTool!$15:$15,Comparison!$F$16)*No._of_Questions-M41)*100)))</f>
        <v>NA</v>
      </c>
      <c r="O41" s="142">
        <f>SUM(O31,O40)</f>
        <v>0</v>
      </c>
      <c r="P41" s="142"/>
      <c r="Q41" s="142">
        <f>SUM(Q31,Q40)</f>
        <v>0</v>
      </c>
      <c r="R41" s="142" t="str">
        <f>IF(ISERROR(((O41/(COUNTIF(ExcelTool!$15:$15,Comparison!$F$16)*No._of_Questions-Q41)*100))),"NA",((O41/(COUNTIF(ExcelTool!$15:$15,Comparison!$F$16)*No._of_Questions-Q41)*100)))</f>
        <v>NA</v>
      </c>
    </row>
    <row r="42" spans="1:18" x14ac:dyDescent="0.2">
      <c r="A42" s="106"/>
    </row>
    <row r="43" spans="1:18" x14ac:dyDescent="0.2">
      <c r="A43" s="106"/>
    </row>
    <row r="44" spans="1:18" x14ac:dyDescent="0.2">
      <c r="A44" s="106"/>
    </row>
    <row r="45" spans="1:18" x14ac:dyDescent="0.2">
      <c r="A45" s="106"/>
    </row>
    <row r="46" spans="1:18" x14ac:dyDescent="0.2">
      <c r="A46" s="106"/>
    </row>
    <row r="47" spans="1:18" x14ac:dyDescent="0.2">
      <c r="A47" s="106"/>
    </row>
    <row r="48" spans="1:18" x14ac:dyDescent="0.2">
      <c r="A48" s="106"/>
    </row>
    <row r="49" spans="1:1" x14ac:dyDescent="0.2">
      <c r="A49" s="106"/>
    </row>
    <row r="50" spans="1:1" x14ac:dyDescent="0.2">
      <c r="A50" s="106"/>
    </row>
    <row r="51" spans="1:1" x14ac:dyDescent="0.2">
      <c r="A51" s="106"/>
    </row>
    <row r="52" spans="1:1" x14ac:dyDescent="0.2">
      <c r="A52" s="106"/>
    </row>
    <row r="53" spans="1:1" x14ac:dyDescent="0.2">
      <c r="A53" s="106"/>
    </row>
    <row r="54" spans="1:1" x14ac:dyDescent="0.2">
      <c r="A54" s="106"/>
    </row>
    <row r="55" spans="1:1" x14ac:dyDescent="0.2">
      <c r="A55" s="106"/>
    </row>
    <row r="56" spans="1:1" x14ac:dyDescent="0.2">
      <c r="A56" s="106"/>
    </row>
    <row r="57" spans="1:1" x14ac:dyDescent="0.2">
      <c r="A57" s="106"/>
    </row>
    <row r="58" spans="1:1" x14ac:dyDescent="0.2">
      <c r="A58" s="106"/>
    </row>
    <row r="59" spans="1:1" x14ac:dyDescent="0.2">
      <c r="A59" s="106"/>
    </row>
    <row r="60" spans="1:1" x14ac:dyDescent="0.2">
      <c r="A60" s="106"/>
    </row>
    <row r="61" spans="1:1" x14ac:dyDescent="0.2">
      <c r="A61" s="106"/>
    </row>
    <row r="62" spans="1:1" x14ac:dyDescent="0.2">
      <c r="A62" s="106"/>
    </row>
    <row r="63" spans="1:1" x14ac:dyDescent="0.2">
      <c r="A63" s="106"/>
    </row>
    <row r="64" spans="1:1" x14ac:dyDescent="0.2">
      <c r="A64" s="106"/>
    </row>
    <row r="65" spans="1:1" x14ac:dyDescent="0.2">
      <c r="A65" s="106"/>
    </row>
    <row r="66" spans="1:1" x14ac:dyDescent="0.2">
      <c r="A66" s="106"/>
    </row>
    <row r="67" spans="1:1" x14ac:dyDescent="0.2">
      <c r="A67" s="106"/>
    </row>
    <row r="68" spans="1:1" x14ac:dyDescent="0.2">
      <c r="A68" s="106"/>
    </row>
    <row r="69" spans="1:1" x14ac:dyDescent="0.2">
      <c r="A69" s="106"/>
    </row>
    <row r="70" spans="1:1" x14ac:dyDescent="0.2">
      <c r="A70" s="106"/>
    </row>
    <row r="71" spans="1:1" x14ac:dyDescent="0.2">
      <c r="A71" s="106"/>
    </row>
    <row r="72" spans="1:1" x14ac:dyDescent="0.2">
      <c r="A72" s="106"/>
    </row>
    <row r="73" spans="1:1" x14ac:dyDescent="0.2">
      <c r="A73" s="106"/>
    </row>
    <row r="74" spans="1:1" x14ac:dyDescent="0.2">
      <c r="A74" s="106"/>
    </row>
    <row r="75" spans="1:1" x14ac:dyDescent="0.2">
      <c r="A75" s="106"/>
    </row>
    <row r="76" spans="1:1" x14ac:dyDescent="0.2">
      <c r="A76" s="106"/>
    </row>
    <row r="77" spans="1:1" x14ac:dyDescent="0.2">
      <c r="A77" s="106"/>
    </row>
    <row r="78" spans="1:1" x14ac:dyDescent="0.2">
      <c r="A78" s="106"/>
    </row>
    <row r="79" spans="1:1" x14ac:dyDescent="0.2">
      <c r="A79" s="106"/>
    </row>
    <row r="80" spans="1:1" x14ac:dyDescent="0.2">
      <c r="A80" s="106"/>
    </row>
    <row r="81" spans="1:2" x14ac:dyDescent="0.2">
      <c r="A81" s="106"/>
      <c r="B81" s="61" t="s">
        <v>38</v>
      </c>
    </row>
    <row r="82" spans="1:2" x14ac:dyDescent="0.2">
      <c r="A82" s="106"/>
    </row>
    <row r="83" spans="1:2" x14ac:dyDescent="0.2">
      <c r="A83" s="106"/>
    </row>
    <row r="84" spans="1:2" x14ac:dyDescent="0.2">
      <c r="A84" s="106"/>
    </row>
    <row r="85" spans="1:2" x14ac:dyDescent="0.2">
      <c r="A85" s="106"/>
    </row>
    <row r="86" spans="1:2" x14ac:dyDescent="0.2">
      <c r="A86" s="106"/>
    </row>
    <row r="87" spans="1:2" x14ac:dyDescent="0.2">
      <c r="A87" s="106"/>
    </row>
    <row r="88" spans="1:2" x14ac:dyDescent="0.2">
      <c r="A88" s="106"/>
    </row>
    <row r="89" spans="1:2" x14ac:dyDescent="0.2">
      <c r="A89" s="106"/>
    </row>
    <row r="90" spans="1:2" x14ac:dyDescent="0.2">
      <c r="A90" s="106"/>
    </row>
    <row r="91" spans="1:2" x14ac:dyDescent="0.2">
      <c r="A91" s="106"/>
    </row>
    <row r="92" spans="1:2" x14ac:dyDescent="0.2">
      <c r="A92" s="106"/>
    </row>
    <row r="93" spans="1:2" x14ac:dyDescent="0.2">
      <c r="A93" s="106"/>
    </row>
    <row r="94" spans="1:2" x14ac:dyDescent="0.2">
      <c r="A94" s="106"/>
    </row>
    <row r="95" spans="1:2" x14ac:dyDescent="0.2">
      <c r="A95" s="106"/>
    </row>
    <row r="96" spans="1:2" x14ac:dyDescent="0.2">
      <c r="A96" s="106"/>
    </row>
    <row r="97" spans="1:1" x14ac:dyDescent="0.2">
      <c r="A97" s="106"/>
    </row>
    <row r="98" spans="1:1" x14ac:dyDescent="0.2">
      <c r="A98" s="106"/>
    </row>
    <row r="99" spans="1:1" x14ac:dyDescent="0.2">
      <c r="A99" s="106"/>
    </row>
    <row r="100" spans="1:1" x14ac:dyDescent="0.2">
      <c r="A100" s="106"/>
    </row>
    <row r="101" spans="1:1" x14ac:dyDescent="0.2">
      <c r="A101" s="106"/>
    </row>
    <row r="102" spans="1:1" x14ac:dyDescent="0.2">
      <c r="A102" s="106"/>
    </row>
    <row r="103" spans="1:1" x14ac:dyDescent="0.2">
      <c r="A103" s="106"/>
    </row>
    <row r="104" spans="1:1" x14ac:dyDescent="0.2">
      <c r="A104" s="106"/>
    </row>
    <row r="105" spans="1:1" x14ac:dyDescent="0.2">
      <c r="A105" s="106"/>
    </row>
    <row r="106" spans="1:1" x14ac:dyDescent="0.2">
      <c r="A106" s="106"/>
    </row>
    <row r="107" spans="1:1" x14ac:dyDescent="0.2">
      <c r="A107" s="106"/>
    </row>
    <row r="108" spans="1:1" x14ac:dyDescent="0.2">
      <c r="A108" s="106"/>
    </row>
    <row r="109" spans="1:1" x14ac:dyDescent="0.2">
      <c r="A109" s="106"/>
    </row>
    <row r="110" spans="1:1" x14ac:dyDescent="0.2">
      <c r="A110" s="106"/>
    </row>
    <row r="111" spans="1:1" x14ac:dyDescent="0.2">
      <c r="A111" s="106"/>
    </row>
    <row r="112" spans="1:1" x14ac:dyDescent="0.2">
      <c r="A112" s="106"/>
    </row>
    <row r="113" spans="1:1" x14ac:dyDescent="0.2">
      <c r="A113" s="106"/>
    </row>
    <row r="114" spans="1:1" x14ac:dyDescent="0.2">
      <c r="A114" s="106"/>
    </row>
    <row r="115" spans="1:1" x14ac:dyDescent="0.2">
      <c r="A115" s="106"/>
    </row>
    <row r="116" spans="1:1" x14ac:dyDescent="0.2">
      <c r="A116" s="106"/>
    </row>
    <row r="117" spans="1:1" x14ac:dyDescent="0.2">
      <c r="A117" s="106"/>
    </row>
    <row r="118" spans="1:1" x14ac:dyDescent="0.2">
      <c r="A118" s="106"/>
    </row>
    <row r="119" spans="1:1" x14ac:dyDescent="0.2">
      <c r="A119" s="106"/>
    </row>
    <row r="120" spans="1:1" x14ac:dyDescent="0.2">
      <c r="A120" s="106"/>
    </row>
    <row r="121" spans="1:1" x14ac:dyDescent="0.2">
      <c r="A121" s="106"/>
    </row>
    <row r="122" spans="1:1" x14ac:dyDescent="0.2">
      <c r="A122" s="106"/>
    </row>
    <row r="123" spans="1:1" x14ac:dyDescent="0.2">
      <c r="A123" s="106"/>
    </row>
    <row r="124" spans="1:1" x14ac:dyDescent="0.2">
      <c r="A124" s="106"/>
    </row>
    <row r="125" spans="1:1" x14ac:dyDescent="0.2">
      <c r="A125" s="106"/>
    </row>
    <row r="126" spans="1:1" x14ac:dyDescent="0.2">
      <c r="A126" s="106"/>
    </row>
    <row r="127" spans="1:1" x14ac:dyDescent="0.2">
      <c r="A127" s="106"/>
    </row>
    <row r="128" spans="1:1" x14ac:dyDescent="0.2">
      <c r="A128" s="106"/>
    </row>
    <row r="129" spans="1:2" x14ac:dyDescent="0.2">
      <c r="A129" s="106"/>
    </row>
    <row r="130" spans="1:2" x14ac:dyDescent="0.2">
      <c r="A130" s="106"/>
    </row>
    <row r="131" spans="1:2" x14ac:dyDescent="0.2">
      <c r="A131" s="106"/>
    </row>
    <row r="132" spans="1:2" x14ac:dyDescent="0.2">
      <c r="A132" s="106"/>
    </row>
    <row r="133" spans="1:2" x14ac:dyDescent="0.2">
      <c r="A133" s="106"/>
    </row>
    <row r="134" spans="1:2" x14ac:dyDescent="0.2">
      <c r="A134" s="106"/>
    </row>
    <row r="135" spans="1:2" x14ac:dyDescent="0.2">
      <c r="A135" s="106"/>
    </row>
    <row r="136" spans="1:2" x14ac:dyDescent="0.2">
      <c r="A136" s="106"/>
    </row>
    <row r="137" spans="1:2" x14ac:dyDescent="0.2">
      <c r="A137" s="106"/>
    </row>
    <row r="138" spans="1:2" x14ac:dyDescent="0.2">
      <c r="A138" s="106"/>
    </row>
    <row r="139" spans="1:2" x14ac:dyDescent="0.2">
      <c r="A139" s="106"/>
    </row>
    <row r="140" spans="1:2" x14ac:dyDescent="0.2">
      <c r="A140" s="106"/>
    </row>
    <row r="141" spans="1:2" ht="15.75" x14ac:dyDescent="0.25">
      <c r="A141" s="106"/>
      <c r="B141" s="105" t="s">
        <v>40</v>
      </c>
    </row>
    <row r="142" spans="1:2" x14ac:dyDescent="0.2">
      <c r="A142" s="106"/>
    </row>
    <row r="143" spans="1:2" x14ac:dyDescent="0.2">
      <c r="A143" s="106"/>
    </row>
    <row r="144" spans="1:2" x14ac:dyDescent="0.2">
      <c r="A144" s="106"/>
    </row>
    <row r="145" spans="1:1" x14ac:dyDescent="0.2">
      <c r="A145" s="106"/>
    </row>
    <row r="146" spans="1:1" x14ac:dyDescent="0.2">
      <c r="A146" s="106"/>
    </row>
    <row r="147" spans="1:1" x14ac:dyDescent="0.2">
      <c r="A147" s="106"/>
    </row>
    <row r="148" spans="1:1" x14ac:dyDescent="0.2">
      <c r="A148" s="106"/>
    </row>
    <row r="149" spans="1:1" x14ac:dyDescent="0.2">
      <c r="A149" s="106"/>
    </row>
    <row r="150" spans="1:1" x14ac:dyDescent="0.2">
      <c r="A150" s="106"/>
    </row>
    <row r="151" spans="1:1" x14ac:dyDescent="0.2">
      <c r="A151" s="106"/>
    </row>
    <row r="152" spans="1:1" x14ac:dyDescent="0.2">
      <c r="A152" s="106"/>
    </row>
    <row r="153" spans="1:1" x14ac:dyDescent="0.2">
      <c r="A153" s="106"/>
    </row>
    <row r="154" spans="1:1" x14ac:dyDescent="0.2">
      <c r="A154" s="106"/>
    </row>
    <row r="155" spans="1:1" x14ac:dyDescent="0.2">
      <c r="A155" s="106"/>
    </row>
    <row r="156" spans="1:1" x14ac:dyDescent="0.2">
      <c r="A156" s="106"/>
    </row>
    <row r="157" spans="1:1" x14ac:dyDescent="0.2">
      <c r="A157" s="106"/>
    </row>
    <row r="158" spans="1:1" x14ac:dyDescent="0.2">
      <c r="A158" s="106"/>
    </row>
    <row r="159" spans="1:1" x14ac:dyDescent="0.2">
      <c r="A159" s="106"/>
    </row>
    <row r="160" spans="1:1" x14ac:dyDescent="0.2">
      <c r="A160" s="106"/>
    </row>
    <row r="161" spans="1:1" x14ac:dyDescent="0.2">
      <c r="A161" s="106"/>
    </row>
    <row r="162" spans="1:1" x14ac:dyDescent="0.2">
      <c r="A162" s="106"/>
    </row>
    <row r="163" spans="1:1" x14ac:dyDescent="0.2">
      <c r="A163" s="106"/>
    </row>
    <row r="164" spans="1:1" x14ac:dyDescent="0.2">
      <c r="A164" s="106"/>
    </row>
    <row r="165" spans="1:1" x14ac:dyDescent="0.2">
      <c r="A165" s="106"/>
    </row>
    <row r="166" spans="1:1" x14ac:dyDescent="0.2">
      <c r="A166" s="106"/>
    </row>
    <row r="167" spans="1:1" x14ac:dyDescent="0.2">
      <c r="A167" s="106"/>
    </row>
    <row r="168" spans="1:1" x14ac:dyDescent="0.2">
      <c r="A168" s="106"/>
    </row>
    <row r="169" spans="1:1" x14ac:dyDescent="0.2">
      <c r="A169" s="106"/>
    </row>
    <row r="170" spans="1:1" x14ac:dyDescent="0.2">
      <c r="A170" s="106"/>
    </row>
    <row r="171" spans="1:1" x14ac:dyDescent="0.2">
      <c r="A171" s="106"/>
    </row>
    <row r="172" spans="1:1" x14ac:dyDescent="0.2">
      <c r="A172" s="106"/>
    </row>
    <row r="173" spans="1:1" x14ac:dyDescent="0.2">
      <c r="A173" s="106"/>
    </row>
    <row r="174" spans="1:1" x14ac:dyDescent="0.2">
      <c r="A174" s="106"/>
    </row>
    <row r="175" spans="1:1" x14ac:dyDescent="0.2">
      <c r="A175" s="106"/>
    </row>
    <row r="176" spans="1:1" x14ac:dyDescent="0.2">
      <c r="A176" s="106"/>
    </row>
    <row r="177" spans="1:1" x14ac:dyDescent="0.2">
      <c r="A177" s="106"/>
    </row>
    <row r="178" spans="1:1" x14ac:dyDescent="0.2">
      <c r="A178" s="106"/>
    </row>
    <row r="179" spans="1:1" x14ac:dyDescent="0.2">
      <c r="A179" s="106"/>
    </row>
    <row r="180" spans="1:1" x14ac:dyDescent="0.2">
      <c r="A180" s="106"/>
    </row>
    <row r="181" spans="1:1" x14ac:dyDescent="0.2">
      <c r="A181" s="106"/>
    </row>
    <row r="182" spans="1:1" x14ac:dyDescent="0.2">
      <c r="A182" s="106"/>
    </row>
    <row r="183" spans="1:1" x14ac:dyDescent="0.2">
      <c r="A183" s="106"/>
    </row>
    <row r="184" spans="1:1" x14ac:dyDescent="0.2">
      <c r="A184" s="106"/>
    </row>
    <row r="185" spans="1:1" x14ac:dyDescent="0.2">
      <c r="A185" s="106"/>
    </row>
    <row r="186" spans="1:1" x14ac:dyDescent="0.2">
      <c r="A186" s="106"/>
    </row>
    <row r="187" spans="1:1" x14ac:dyDescent="0.2">
      <c r="A187" s="106"/>
    </row>
    <row r="188" spans="1:1" x14ac:dyDescent="0.2">
      <c r="A188" s="106"/>
    </row>
    <row r="189" spans="1:1" x14ac:dyDescent="0.2">
      <c r="A189" s="106"/>
    </row>
    <row r="190" spans="1:1" x14ac:dyDescent="0.2">
      <c r="A190" s="106"/>
    </row>
    <row r="191" spans="1:1" x14ac:dyDescent="0.2">
      <c r="A191" s="106"/>
    </row>
    <row r="192" spans="1:1" x14ac:dyDescent="0.2">
      <c r="A192" s="106"/>
    </row>
    <row r="193" spans="1:1" x14ac:dyDescent="0.2">
      <c r="A193" s="106"/>
    </row>
    <row r="194" spans="1:1" x14ac:dyDescent="0.2">
      <c r="A194" s="106"/>
    </row>
    <row r="195" spans="1:1" x14ac:dyDescent="0.2">
      <c r="A195" s="106"/>
    </row>
    <row r="196" spans="1:1" x14ac:dyDescent="0.2">
      <c r="A196" s="106"/>
    </row>
    <row r="197" spans="1:1" x14ac:dyDescent="0.2">
      <c r="A197" s="106"/>
    </row>
    <row r="198" spans="1:1" x14ac:dyDescent="0.2">
      <c r="A198" s="106"/>
    </row>
    <row r="199" spans="1:1" x14ac:dyDescent="0.2">
      <c r="A199" s="106"/>
    </row>
    <row r="200" spans="1:1" x14ac:dyDescent="0.2">
      <c r="A200" s="106"/>
    </row>
    <row r="201" spans="1:1" x14ac:dyDescent="0.2">
      <c r="A201" s="106"/>
    </row>
    <row r="202" spans="1:1" x14ac:dyDescent="0.2">
      <c r="A202" s="106"/>
    </row>
    <row r="203" spans="1:1" x14ac:dyDescent="0.2">
      <c r="A203" s="106"/>
    </row>
    <row r="204" spans="1:1" x14ac:dyDescent="0.2">
      <c r="A204" s="106"/>
    </row>
    <row r="205" spans="1:1" x14ac:dyDescent="0.2">
      <c r="A205" s="106"/>
    </row>
    <row r="206" spans="1:1" x14ac:dyDescent="0.2">
      <c r="A206" s="106"/>
    </row>
    <row r="207" spans="1:1" x14ac:dyDescent="0.2">
      <c r="A207" s="106"/>
    </row>
    <row r="208" spans="1:1" x14ac:dyDescent="0.2">
      <c r="A208" s="106"/>
    </row>
    <row r="209" spans="1:1" x14ac:dyDescent="0.2">
      <c r="A209" s="106"/>
    </row>
    <row r="210" spans="1:1" x14ac:dyDescent="0.2">
      <c r="A210" s="106"/>
    </row>
    <row r="211" spans="1:1" x14ac:dyDescent="0.2">
      <c r="A211" s="106"/>
    </row>
    <row r="212" spans="1:1" x14ac:dyDescent="0.2">
      <c r="A212" s="106"/>
    </row>
    <row r="213" spans="1:1" x14ac:dyDescent="0.2">
      <c r="A213" s="106"/>
    </row>
    <row r="214" spans="1:1" x14ac:dyDescent="0.2">
      <c r="A214" s="106"/>
    </row>
    <row r="215" spans="1:1" x14ac:dyDescent="0.2">
      <c r="A215" s="106"/>
    </row>
    <row r="216" spans="1:1" x14ac:dyDescent="0.2">
      <c r="A216" s="106"/>
    </row>
    <row r="217" spans="1:1" x14ac:dyDescent="0.2">
      <c r="A217" s="106"/>
    </row>
    <row r="218" spans="1:1" x14ac:dyDescent="0.2">
      <c r="A218" s="106"/>
    </row>
    <row r="219" spans="1:1" x14ac:dyDescent="0.2">
      <c r="A219" s="106"/>
    </row>
    <row r="220" spans="1:1" x14ac:dyDescent="0.2">
      <c r="A220" s="106"/>
    </row>
    <row r="221" spans="1:1" x14ac:dyDescent="0.2">
      <c r="A221" s="106"/>
    </row>
    <row r="222" spans="1:1" x14ac:dyDescent="0.2">
      <c r="A222" s="106"/>
    </row>
    <row r="223" spans="1:1" x14ac:dyDescent="0.2">
      <c r="A223" s="106"/>
    </row>
    <row r="224" spans="1:1" x14ac:dyDescent="0.2">
      <c r="A224" s="106"/>
    </row>
    <row r="225" spans="1:1" x14ac:dyDescent="0.2">
      <c r="A225" s="106"/>
    </row>
    <row r="226" spans="1:1" x14ac:dyDescent="0.2">
      <c r="A226" s="106"/>
    </row>
    <row r="227" spans="1:1" x14ac:dyDescent="0.2">
      <c r="A227" s="106"/>
    </row>
    <row r="228" spans="1:1" x14ac:dyDescent="0.2">
      <c r="A228" s="106"/>
    </row>
    <row r="229" spans="1:1" x14ac:dyDescent="0.2">
      <c r="A229" s="106"/>
    </row>
    <row r="230" spans="1:1" x14ac:dyDescent="0.2">
      <c r="A230" s="106"/>
    </row>
    <row r="231" spans="1:1" x14ac:dyDescent="0.2">
      <c r="A231" s="106"/>
    </row>
    <row r="232" spans="1:1" x14ac:dyDescent="0.2">
      <c r="A232" s="106"/>
    </row>
    <row r="233" spans="1:1" x14ac:dyDescent="0.2">
      <c r="A233" s="106"/>
    </row>
    <row r="234" spans="1:1" x14ac:dyDescent="0.2">
      <c r="A234" s="106"/>
    </row>
    <row r="235" spans="1:1" x14ac:dyDescent="0.2">
      <c r="A235" s="106"/>
    </row>
    <row r="236" spans="1:1" x14ac:dyDescent="0.2">
      <c r="A236" s="106"/>
    </row>
    <row r="237" spans="1:1" x14ac:dyDescent="0.2">
      <c r="A237" s="106"/>
    </row>
    <row r="238" spans="1:1" x14ac:dyDescent="0.2">
      <c r="A238" s="106"/>
    </row>
    <row r="239" spans="1:1" x14ac:dyDescent="0.2">
      <c r="A239" s="106"/>
    </row>
    <row r="240" spans="1:1" x14ac:dyDescent="0.2">
      <c r="A240" s="106"/>
    </row>
    <row r="241" spans="1:1" x14ac:dyDescent="0.2">
      <c r="A241" s="106"/>
    </row>
    <row r="242" spans="1:1" x14ac:dyDescent="0.2">
      <c r="A242" s="106"/>
    </row>
    <row r="243" spans="1:1" x14ac:dyDescent="0.2">
      <c r="A243" s="106"/>
    </row>
    <row r="244" spans="1:1" x14ac:dyDescent="0.2">
      <c r="A244" s="106"/>
    </row>
    <row r="245" spans="1:1" x14ac:dyDescent="0.2">
      <c r="A245" s="106"/>
    </row>
    <row r="246" spans="1:1" x14ac:dyDescent="0.2">
      <c r="A246" s="106"/>
    </row>
    <row r="247" spans="1:1" x14ac:dyDescent="0.2">
      <c r="A247" s="106"/>
    </row>
    <row r="248" spans="1:1" x14ac:dyDescent="0.2">
      <c r="A248" s="106"/>
    </row>
    <row r="249" spans="1:1" x14ac:dyDescent="0.2">
      <c r="A249" s="106"/>
    </row>
    <row r="250" spans="1:1" x14ac:dyDescent="0.2">
      <c r="A250" s="106"/>
    </row>
    <row r="251" spans="1:1" x14ac:dyDescent="0.2">
      <c r="A251" s="106"/>
    </row>
    <row r="252" spans="1:1" x14ac:dyDescent="0.2">
      <c r="A252" s="106"/>
    </row>
    <row r="253" spans="1:1" x14ac:dyDescent="0.2">
      <c r="A253" s="106"/>
    </row>
    <row r="254" spans="1:1" x14ac:dyDescent="0.2">
      <c r="A254" s="106"/>
    </row>
    <row r="255" spans="1:1" x14ac:dyDescent="0.2">
      <c r="A255" s="106"/>
    </row>
    <row r="256" spans="1:1" x14ac:dyDescent="0.2">
      <c r="A256" s="106"/>
    </row>
    <row r="257" spans="1:1" x14ac:dyDescent="0.2">
      <c r="A257" s="106"/>
    </row>
    <row r="258" spans="1:1" x14ac:dyDescent="0.2">
      <c r="A258" s="106"/>
    </row>
    <row r="259" spans="1:1" x14ac:dyDescent="0.2">
      <c r="A259" s="106"/>
    </row>
    <row r="260" spans="1:1" x14ac:dyDescent="0.2">
      <c r="A260" s="106"/>
    </row>
    <row r="261" spans="1:1" x14ac:dyDescent="0.2">
      <c r="A261" s="106"/>
    </row>
    <row r="262" spans="1:1" x14ac:dyDescent="0.2">
      <c r="A262" s="106"/>
    </row>
    <row r="263" spans="1:1" x14ac:dyDescent="0.2">
      <c r="A263" s="106"/>
    </row>
    <row r="264" spans="1:1" x14ac:dyDescent="0.2">
      <c r="A264" s="106"/>
    </row>
    <row r="265" spans="1:1" x14ac:dyDescent="0.2">
      <c r="A265" s="106"/>
    </row>
    <row r="266" spans="1:1" x14ac:dyDescent="0.2">
      <c r="A266" s="106"/>
    </row>
    <row r="267" spans="1:1" x14ac:dyDescent="0.2">
      <c r="A267" s="106"/>
    </row>
    <row r="268" spans="1:1" x14ac:dyDescent="0.2">
      <c r="A268" s="106"/>
    </row>
    <row r="269" spans="1:1" x14ac:dyDescent="0.2">
      <c r="A269" s="106"/>
    </row>
    <row r="270" spans="1:1" x14ac:dyDescent="0.2">
      <c r="A270" s="106"/>
    </row>
    <row r="271" spans="1:1" x14ac:dyDescent="0.2">
      <c r="A271" s="106"/>
    </row>
    <row r="272" spans="1:1" x14ac:dyDescent="0.2">
      <c r="A272" s="106"/>
    </row>
    <row r="273" spans="1:1" x14ac:dyDescent="0.2">
      <c r="A273" s="106"/>
    </row>
    <row r="274" spans="1:1" x14ac:dyDescent="0.2">
      <c r="A274" s="106"/>
    </row>
    <row r="275" spans="1:1" x14ac:dyDescent="0.2">
      <c r="A275" s="106"/>
    </row>
    <row r="276" spans="1:1" x14ac:dyDescent="0.2">
      <c r="A276" s="106"/>
    </row>
    <row r="277" spans="1:1" x14ac:dyDescent="0.2">
      <c r="A277" s="106"/>
    </row>
    <row r="278" spans="1:1" x14ac:dyDescent="0.2">
      <c r="A278" s="106"/>
    </row>
    <row r="279" spans="1:1" x14ac:dyDescent="0.2">
      <c r="A279" s="106"/>
    </row>
    <row r="280" spans="1:1" x14ac:dyDescent="0.2">
      <c r="A280" s="106"/>
    </row>
    <row r="281" spans="1:1" x14ac:dyDescent="0.2">
      <c r="A281" s="106"/>
    </row>
    <row r="282" spans="1:1" x14ac:dyDescent="0.2">
      <c r="A282" s="106"/>
    </row>
    <row r="283" spans="1:1" x14ac:dyDescent="0.2">
      <c r="A283" s="106"/>
    </row>
    <row r="284" spans="1:1" x14ac:dyDescent="0.2">
      <c r="A284" s="106"/>
    </row>
    <row r="285" spans="1:1" x14ac:dyDescent="0.2">
      <c r="A285" s="106"/>
    </row>
    <row r="286" spans="1:1" x14ac:dyDescent="0.2">
      <c r="A286" s="106"/>
    </row>
    <row r="287" spans="1:1" x14ac:dyDescent="0.2">
      <c r="A287" s="106"/>
    </row>
    <row r="288" spans="1:1" x14ac:dyDescent="0.2">
      <c r="A288" s="106"/>
    </row>
    <row r="289" spans="1:1" x14ac:dyDescent="0.2">
      <c r="A289" s="106"/>
    </row>
    <row r="290" spans="1:1" x14ac:dyDescent="0.2">
      <c r="A290" s="106"/>
    </row>
    <row r="291" spans="1:1" x14ac:dyDescent="0.2">
      <c r="A291" s="106"/>
    </row>
    <row r="292" spans="1:1" x14ac:dyDescent="0.2">
      <c r="A292" s="106"/>
    </row>
    <row r="293" spans="1:1" x14ac:dyDescent="0.2">
      <c r="A293" s="106"/>
    </row>
  </sheetData>
  <sheetProtection sheet="1" scenarios="1"/>
  <mergeCells count="10">
    <mergeCell ref="B2:R2"/>
    <mergeCell ref="F3:R3"/>
    <mergeCell ref="F4:R4"/>
    <mergeCell ref="F5:R5"/>
    <mergeCell ref="F6:R6"/>
    <mergeCell ref="A40:B40"/>
    <mergeCell ref="A41:B41"/>
    <mergeCell ref="B17:R17"/>
    <mergeCell ref="B32:R32"/>
    <mergeCell ref="J7:N7"/>
  </mergeCells>
  <pageMargins left="0.35433070866141736" right="0" top="0.98425196850393704" bottom="0.39370078740157483" header="0.51181102362204722" footer="0.51181102362204722"/>
  <pageSetup paperSize="9" orientation="landscape" r:id="rId1"/>
  <headerFooter alignWithMargins="0">
    <oddHeader>&amp;CResults</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activeCell="P13" sqref="P13"/>
    </sheetView>
  </sheetViews>
  <sheetFormatPr defaultRowHeight="12.75" x14ac:dyDescent="0.2"/>
  <cols>
    <col min="1" max="1" width="3.85546875" style="2" customWidth="1"/>
    <col min="2" max="2" width="37.5703125" style="2" customWidth="1"/>
    <col min="3" max="4" width="6.7109375" style="2" customWidth="1"/>
    <col min="5" max="5" width="18" style="2" customWidth="1"/>
    <col min="6" max="12" width="6.7109375" style="2" customWidth="1"/>
    <col min="13" max="13" width="9.5703125" style="106" customWidth="1"/>
    <col min="14" max="16384" width="9.140625" style="2"/>
  </cols>
  <sheetData>
    <row r="1" spans="1:13" s="36" customFormat="1" ht="83.25" customHeight="1" x14ac:dyDescent="0.2">
      <c r="M1" s="168"/>
    </row>
    <row r="2" spans="1:13" s="172" customFormat="1" ht="14.25" customHeight="1" x14ac:dyDescent="0.2">
      <c r="A2" s="169"/>
      <c r="B2" s="169"/>
      <c r="C2" s="170" t="str">
        <f>ExcelTool!B2</f>
        <v xml:space="preserve">INEWS Escalation &amp; Response Protocol Audit </v>
      </c>
      <c r="D2" s="170"/>
      <c r="E2" s="170"/>
      <c r="F2" s="170"/>
      <c r="G2" s="170"/>
      <c r="H2" s="171"/>
      <c r="I2" s="171"/>
      <c r="J2" s="171"/>
      <c r="K2" s="171"/>
      <c r="L2" s="171"/>
      <c r="M2" s="39"/>
    </row>
    <row r="3" spans="1:13" s="172" customFormat="1" ht="15" customHeight="1" x14ac:dyDescent="0.2">
      <c r="A3" s="169"/>
      <c r="B3" s="173" t="str">
        <f>ExcelTool!B3</f>
        <v>Hospital</v>
      </c>
      <c r="C3" s="326">
        <f>ExcelTool!C3</f>
        <v>0</v>
      </c>
      <c r="D3" s="327"/>
      <c r="E3" s="327" t="s">
        <v>0</v>
      </c>
      <c r="F3" s="327"/>
      <c r="G3" s="327"/>
      <c r="H3" s="327"/>
      <c r="I3" s="327"/>
      <c r="J3" s="327"/>
      <c r="K3" s="327"/>
      <c r="L3" s="328"/>
      <c r="M3" s="39"/>
    </row>
    <row r="4" spans="1:13" s="172" customFormat="1" ht="15" customHeight="1" x14ac:dyDescent="0.2">
      <c r="A4" s="169"/>
      <c r="B4" s="173" t="str">
        <f>ExcelTool!B4</f>
        <v>Ward/ Area</v>
      </c>
      <c r="C4" s="326">
        <f>ExcelTool!C4</f>
        <v>0</v>
      </c>
      <c r="D4" s="327"/>
      <c r="E4" s="327" t="s">
        <v>0</v>
      </c>
      <c r="F4" s="327"/>
      <c r="G4" s="327"/>
      <c r="H4" s="327"/>
      <c r="I4" s="327"/>
      <c r="J4" s="327"/>
      <c r="K4" s="327"/>
      <c r="L4" s="328"/>
      <c r="M4" s="39"/>
    </row>
    <row r="5" spans="1:13" s="172" customFormat="1" ht="15" customHeight="1" x14ac:dyDescent="0.2">
      <c r="A5" s="169"/>
      <c r="B5" s="173" t="str">
        <f>ExcelTool!B5</f>
        <v>Auditor(s)</v>
      </c>
      <c r="C5" s="326">
        <f>ExcelTool!C5</f>
        <v>0</v>
      </c>
      <c r="D5" s="327"/>
      <c r="E5" s="327" t="s">
        <v>0</v>
      </c>
      <c r="F5" s="327"/>
      <c r="G5" s="327"/>
      <c r="H5" s="327"/>
      <c r="I5" s="327"/>
      <c r="J5" s="327"/>
      <c r="K5" s="327"/>
      <c r="L5" s="328"/>
      <c r="M5" s="39"/>
    </row>
    <row r="6" spans="1:13" s="172" customFormat="1" ht="14.25" customHeight="1" x14ac:dyDescent="0.2">
      <c r="A6" s="169"/>
      <c r="B6" s="174" t="str">
        <f>ExcelTool!B6</f>
        <v>Audit Year</v>
      </c>
      <c r="C6" s="339">
        <f>ExcelTool!C6</f>
        <v>0</v>
      </c>
      <c r="D6" s="340"/>
      <c r="E6" s="340"/>
      <c r="F6" s="341"/>
      <c r="G6" s="341"/>
      <c r="H6" s="341"/>
      <c r="I6" s="341"/>
      <c r="J6" s="341"/>
      <c r="K6" s="341"/>
      <c r="L6" s="342"/>
      <c r="M6" s="39"/>
    </row>
    <row r="7" spans="1:13" s="172" customFormat="1" ht="14.25" customHeight="1" x14ac:dyDescent="0.2">
      <c r="A7" s="169"/>
      <c r="B7" s="173" t="str">
        <f>ExcelTool!B7</f>
        <v>No. in Audit</v>
      </c>
      <c r="C7" s="334">
        <f>ExcelTool!D7</f>
        <v>0</v>
      </c>
      <c r="D7" s="335"/>
      <c r="E7" s="336" t="s">
        <v>0</v>
      </c>
      <c r="F7" s="262" t="str">
        <f>ExcelTool!F7</f>
        <v>No. of Questions</v>
      </c>
      <c r="G7" s="263"/>
      <c r="H7" s="263"/>
      <c r="I7" s="337">
        <f>ExcelTool!J7</f>
        <v>20</v>
      </c>
      <c r="J7" s="338"/>
      <c r="K7" s="338"/>
      <c r="L7" s="338"/>
      <c r="M7" s="39"/>
    </row>
    <row r="8" spans="1:13" s="172" customFormat="1" ht="14.25" customHeight="1" x14ac:dyDescent="0.2">
      <c r="A8" s="169"/>
      <c r="B8" s="175"/>
      <c r="C8" s="176"/>
      <c r="D8" s="37"/>
      <c r="E8" s="37"/>
      <c r="F8" s="176"/>
      <c r="G8" s="37"/>
      <c r="H8" s="37"/>
      <c r="I8" s="39"/>
      <c r="J8" s="39"/>
      <c r="K8" s="39"/>
      <c r="L8" s="39"/>
      <c r="M8" s="39"/>
    </row>
    <row r="9" spans="1:13" s="172" customFormat="1" ht="14.25" customHeight="1" x14ac:dyDescent="0.2">
      <c r="A9" s="169"/>
      <c r="B9" s="177"/>
      <c r="C9" s="178"/>
      <c r="D9" s="179"/>
      <c r="E9" s="179"/>
      <c r="F9" s="178"/>
      <c r="G9" s="179"/>
      <c r="H9" s="179"/>
      <c r="I9" s="180"/>
      <c r="J9" s="180"/>
      <c r="K9" s="180"/>
      <c r="L9" s="39"/>
      <c r="M9" s="39"/>
    </row>
    <row r="10" spans="1:13" s="172" customFormat="1" ht="24.95" customHeight="1" x14ac:dyDescent="0.2">
      <c r="A10" s="181"/>
      <c r="B10" s="322" t="s">
        <v>155</v>
      </c>
      <c r="C10" s="323"/>
      <c r="D10" s="323"/>
      <c r="E10" s="333"/>
      <c r="F10" s="322" t="s">
        <v>157</v>
      </c>
      <c r="G10" s="323"/>
      <c r="H10" s="333"/>
      <c r="I10" s="322" t="s">
        <v>8</v>
      </c>
      <c r="J10" s="323"/>
      <c r="K10" s="323"/>
      <c r="L10" s="333"/>
    </row>
    <row r="11" spans="1:13" ht="50.1" customHeight="1" x14ac:dyDescent="0.2">
      <c r="A11" s="153">
        <v>1</v>
      </c>
      <c r="B11" s="316"/>
      <c r="C11" s="317"/>
      <c r="D11" s="317"/>
      <c r="E11" s="329"/>
      <c r="F11" s="330"/>
      <c r="G11" s="331"/>
      <c r="H11" s="332"/>
      <c r="I11" s="330"/>
      <c r="J11" s="331"/>
      <c r="K11" s="331"/>
      <c r="L11" s="332"/>
      <c r="M11" s="2"/>
    </row>
    <row r="12" spans="1:13" ht="50.1" customHeight="1" x14ac:dyDescent="0.2">
      <c r="A12" s="153">
        <v>2</v>
      </c>
      <c r="B12" s="316"/>
      <c r="C12" s="317"/>
      <c r="D12" s="317"/>
      <c r="E12" s="329"/>
      <c r="F12" s="330"/>
      <c r="G12" s="331"/>
      <c r="H12" s="332"/>
      <c r="I12" s="330"/>
      <c r="J12" s="331"/>
      <c r="K12" s="331"/>
      <c r="L12" s="332"/>
      <c r="M12" s="2"/>
    </row>
    <row r="13" spans="1:13" ht="50.1" customHeight="1" x14ac:dyDescent="0.2">
      <c r="A13" s="153">
        <v>3</v>
      </c>
      <c r="B13" s="316"/>
      <c r="C13" s="317"/>
      <c r="D13" s="317"/>
      <c r="E13" s="329"/>
      <c r="F13" s="330"/>
      <c r="G13" s="331"/>
      <c r="H13" s="332"/>
      <c r="I13" s="330"/>
      <c r="J13" s="331"/>
      <c r="K13" s="331"/>
      <c r="L13" s="332"/>
      <c r="M13" s="2"/>
    </row>
    <row r="14" spans="1:13" ht="50.1" customHeight="1" x14ac:dyDescent="0.2">
      <c r="A14" s="153">
        <v>4</v>
      </c>
      <c r="B14" s="316"/>
      <c r="C14" s="317"/>
      <c r="D14" s="317"/>
      <c r="E14" s="329"/>
      <c r="F14" s="330"/>
      <c r="G14" s="331"/>
      <c r="H14" s="332"/>
      <c r="I14" s="330"/>
      <c r="J14" s="331"/>
      <c r="K14" s="331"/>
      <c r="L14" s="332"/>
      <c r="M14" s="2"/>
    </row>
    <row r="16" spans="1:13" s="172" customFormat="1" ht="24.95" customHeight="1" x14ac:dyDescent="0.2">
      <c r="A16" s="181"/>
      <c r="B16" s="322" t="s">
        <v>156</v>
      </c>
      <c r="C16" s="323"/>
      <c r="D16" s="323"/>
      <c r="E16" s="323"/>
      <c r="F16" s="324" t="s">
        <v>157</v>
      </c>
      <c r="G16" s="324"/>
      <c r="H16" s="324"/>
      <c r="I16" s="325"/>
      <c r="J16" s="325"/>
      <c r="K16" s="325"/>
      <c r="L16" s="325"/>
    </row>
    <row r="17" spans="1:13" ht="50.1" customHeight="1" x14ac:dyDescent="0.2">
      <c r="A17" s="153">
        <v>1</v>
      </c>
      <c r="B17" s="316"/>
      <c r="C17" s="317"/>
      <c r="D17" s="317"/>
      <c r="E17" s="317"/>
      <c r="F17" s="318"/>
      <c r="G17" s="319"/>
      <c r="H17" s="319"/>
      <c r="I17" s="320"/>
      <c r="J17" s="321"/>
      <c r="K17" s="321"/>
      <c r="L17" s="321"/>
      <c r="M17" s="2"/>
    </row>
    <row r="18" spans="1:13" ht="50.1" customHeight="1" x14ac:dyDescent="0.2">
      <c r="A18" s="153">
        <v>2</v>
      </c>
      <c r="B18" s="316"/>
      <c r="C18" s="317"/>
      <c r="D18" s="317"/>
      <c r="E18" s="317"/>
      <c r="F18" s="318"/>
      <c r="G18" s="319"/>
      <c r="H18" s="319"/>
      <c r="I18" s="320"/>
      <c r="J18" s="321"/>
      <c r="K18" s="321"/>
      <c r="L18" s="321"/>
      <c r="M18" s="2"/>
    </row>
    <row r="19" spans="1:13" ht="50.1" customHeight="1" x14ac:dyDescent="0.2">
      <c r="A19" s="153">
        <v>3</v>
      </c>
      <c r="B19" s="316"/>
      <c r="C19" s="317"/>
      <c r="D19" s="317"/>
      <c r="E19" s="317"/>
      <c r="F19" s="318"/>
      <c r="G19" s="319"/>
      <c r="H19" s="319"/>
      <c r="I19" s="320"/>
      <c r="J19" s="321"/>
      <c r="K19" s="321"/>
      <c r="L19" s="321"/>
      <c r="M19" s="2"/>
    </row>
    <row r="20" spans="1:13" ht="50.1" customHeight="1" x14ac:dyDescent="0.2">
      <c r="A20" s="153">
        <v>4</v>
      </c>
      <c r="B20" s="316"/>
      <c r="C20" s="317"/>
      <c r="D20" s="317"/>
      <c r="E20" s="317"/>
      <c r="F20" s="318"/>
      <c r="G20" s="319"/>
      <c r="H20" s="319"/>
      <c r="I20" s="320"/>
      <c r="J20" s="321"/>
      <c r="K20" s="321"/>
      <c r="L20" s="321"/>
      <c r="M20" s="2"/>
    </row>
  </sheetData>
  <sheetProtection sheet="1" objects="1" scenarios="1"/>
  <mergeCells count="37">
    <mergeCell ref="B14:E14"/>
    <mergeCell ref="F14:H14"/>
    <mergeCell ref="I14:L14"/>
    <mergeCell ref="B12:E12"/>
    <mergeCell ref="F12:H12"/>
    <mergeCell ref="I12:L12"/>
    <mergeCell ref="B13:E13"/>
    <mergeCell ref="F13:H13"/>
    <mergeCell ref="I13:L13"/>
    <mergeCell ref="C3:L3"/>
    <mergeCell ref="C4:L4"/>
    <mergeCell ref="B11:E11"/>
    <mergeCell ref="F11:H11"/>
    <mergeCell ref="I11:L11"/>
    <mergeCell ref="B10:E10"/>
    <mergeCell ref="C5:L5"/>
    <mergeCell ref="C7:E7"/>
    <mergeCell ref="F7:H7"/>
    <mergeCell ref="I7:L7"/>
    <mergeCell ref="F10:H10"/>
    <mergeCell ref="I10:L10"/>
    <mergeCell ref="C6:L6"/>
    <mergeCell ref="B16:E16"/>
    <mergeCell ref="F16:H16"/>
    <mergeCell ref="I16:L16"/>
    <mergeCell ref="B17:E17"/>
    <mergeCell ref="F17:H17"/>
    <mergeCell ref="I17:L17"/>
    <mergeCell ref="B20:E20"/>
    <mergeCell ref="F20:H20"/>
    <mergeCell ref="I20:L20"/>
    <mergeCell ref="B18:E18"/>
    <mergeCell ref="F18:H18"/>
    <mergeCell ref="I18:L18"/>
    <mergeCell ref="B19:E19"/>
    <mergeCell ref="F19:H19"/>
    <mergeCell ref="I19:L19"/>
  </mergeCells>
  <phoneticPr fontId="0" type="noConversion"/>
  <pageMargins left="0.74803149606299213" right="0.74803149606299213" top="0.98425196850393704" bottom="0.98425196850393704" header="0.51181102362204722" footer="0.51181102362204722"/>
  <pageSetup paperSize="9" scale="81" orientation="portrait" r:id="rId1"/>
  <headerFooter alignWithMargins="0">
    <oddHeader xml:space="preserve">&amp;CRECOMMENDATIONS&amp;R
</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C8B53CF1-AF0D-4A6C-89F8-DAE77B54FD20}">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21</vt:i4>
      </vt:variant>
    </vt:vector>
  </HeadingPairs>
  <TitlesOfParts>
    <vt:vector size="31" baseType="lpstr">
      <vt:lpstr>Validation List</vt:lpstr>
      <vt:lpstr>Operational Definitions </vt:lpstr>
      <vt:lpstr>Instructions </vt:lpstr>
      <vt:lpstr>ExcelTool</vt:lpstr>
      <vt:lpstr>Results</vt:lpstr>
      <vt:lpstr>Results Specified Audit</vt:lpstr>
      <vt:lpstr>Quarter1</vt:lpstr>
      <vt:lpstr>Comparison</vt:lpstr>
      <vt:lpstr>Recommendations</vt:lpstr>
      <vt:lpstr>Graph Title</vt:lpstr>
      <vt:lpstr>Quarter1!Audit</vt:lpstr>
      <vt:lpstr>Audit_Period</vt:lpstr>
      <vt:lpstr>Month</vt:lpstr>
      <vt:lpstr>No._in_Audit</vt:lpstr>
      <vt:lpstr>No._of_Questions</vt:lpstr>
      <vt:lpstr>Quarter1!No_in_Current_Audit</vt:lpstr>
      <vt:lpstr>No_in_Specified_Audit</vt:lpstr>
      <vt:lpstr>No_of_Questions_Section_1</vt:lpstr>
      <vt:lpstr>No_of_Questions_Section_2</vt:lpstr>
      <vt:lpstr>No_of_Questions_Section_3</vt:lpstr>
      <vt:lpstr>No_of_Questions_Section_4</vt:lpstr>
      <vt:lpstr>No_of_Questions_Section_5</vt:lpstr>
      <vt:lpstr>No_of_Questions_Section_6</vt:lpstr>
      <vt:lpstr>No_of_Questions_Section_7</vt:lpstr>
      <vt:lpstr>'Operational Definitions '!Print_Area</vt:lpstr>
      <vt:lpstr>Comparison!Print_Titles</vt:lpstr>
      <vt:lpstr>Quarter1!Print_Titles</vt:lpstr>
      <vt:lpstr>Results!Print_Titles</vt:lpstr>
      <vt:lpstr>'Results Specified Audit'!Print_Titles</vt:lpstr>
      <vt:lpstr>Specified_Audit</vt:lpstr>
      <vt:lpstr>Week</vt:lpstr>
    </vt:vector>
  </TitlesOfParts>
  <Company>Hse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O' Grady</dc:creator>
  <cp:lastModifiedBy>Serena Brophy</cp:lastModifiedBy>
  <cp:lastPrinted>2020-11-06T14:29:23Z</cp:lastPrinted>
  <dcterms:created xsi:type="dcterms:W3CDTF">2013-05-13T07:48:00Z</dcterms:created>
  <dcterms:modified xsi:type="dcterms:W3CDTF">2021-03-05T16:18:58Z</dcterms:modified>
</cp:coreProperties>
</file>