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4.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hidePivotFieldList="1"/>
  <bookViews>
    <workbookView xWindow="0" yWindow="0" windowWidth="28800" windowHeight="11700" activeTab="3"/>
  </bookViews>
  <sheets>
    <sheet name="Instructions" sheetId="3" r:id="rId1"/>
    <sheet name="Audit" sheetId="2" r:id="rId2"/>
    <sheet name="Analysis" sheetId="4" r:id="rId3"/>
    <sheet name="Run Chart" sheetId="6" r:id="rId4"/>
    <sheet name="Source" sheetId="5" state="hidden" r:id="rId5"/>
  </sheets>
  <definedNames>
    <definedName name="_xlnm._FilterDatabase" localSheetId="4" hidden="1">Source!$D$15:$E$107</definedName>
    <definedName name="Breast">Source!$B$2:$B$7</definedName>
    <definedName name="Cardiology">Source!$R$2</definedName>
    <definedName name="Cardiothoracic">Source!$C$2:$C$7</definedName>
    <definedName name="Colorectal">Source!$D$2:$D$7</definedName>
    <definedName name="General">Source!$E$2:$E$8</definedName>
    <definedName name="Gynaecology">Source!$F$2:$F$7</definedName>
    <definedName name="MaxilliofacialDental">Source!$G$2:$G$8</definedName>
    <definedName name="Neuro">Source!$H$2:$H$8</definedName>
    <definedName name="Obstetrics">Source!$Q$2:$Q$8</definedName>
    <definedName name="Ophthalmology">Source!$I$2:$I$7</definedName>
    <definedName name="Other">Source!$T$2</definedName>
    <definedName name="Otolaryngology">Source!$J$2:$J$8</definedName>
    <definedName name="Paeds">Source!$K$2:$K$9</definedName>
    <definedName name="Plastic">Source!$L$2:$L$8</definedName>
    <definedName name="Specialty">Source!$A$2:$A$20</definedName>
    <definedName name="Transplant">Source!$S$2</definedName>
    <definedName name="TraumaOrthopaedicLowerLimb">Source!$M$2:$M$8</definedName>
    <definedName name="UpperGITHepatobiliary">Source!$N$2:$N$7</definedName>
    <definedName name="Urology">Source!$O$2:$O$10</definedName>
    <definedName name="Vascular">Source!$P$2:$P$8</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21" i="4" l="1"/>
  <c r="M20" i="4"/>
  <c r="M19" i="4"/>
  <c r="M3" i="4" l="1"/>
  <c r="M2" i="4"/>
  <c r="D4" i="4"/>
  <c r="D3" i="4"/>
  <c r="D2" i="4"/>
  <c r="V5" i="4" l="1"/>
  <c r="V4" i="4"/>
  <c r="V3" i="4"/>
  <c r="V2" i="4"/>
  <c r="D20" i="4"/>
  <c r="D19" i="4"/>
</calcChain>
</file>

<file path=xl/sharedStrings.xml><?xml version="1.0" encoding="utf-8"?>
<sst xmlns="http://schemas.openxmlformats.org/spreadsheetml/2006/main" count="340" uniqueCount="199">
  <si>
    <t>Is surgical antibiotic prophylaxis indicated for
this procedure according to local guidelines?</t>
  </si>
  <si>
    <t>What duration was the antibiotic given for?</t>
  </si>
  <si>
    <t>Question 1</t>
  </si>
  <si>
    <t>Question 2</t>
  </si>
  <si>
    <t>Question 3</t>
  </si>
  <si>
    <t>Question 4</t>
  </si>
  <si>
    <t>Question 5</t>
  </si>
  <si>
    <t>Question 6</t>
  </si>
  <si>
    <t>Question 7</t>
  </si>
  <si>
    <t>Question 8</t>
  </si>
  <si>
    <t>Question 9</t>
  </si>
  <si>
    <t>Question 10</t>
  </si>
  <si>
    <t>Question</t>
  </si>
  <si>
    <t>Answer</t>
  </si>
  <si>
    <t>No</t>
  </si>
  <si>
    <t>Yes</t>
  </si>
  <si>
    <t>Confirmed/ Suspected infection diagnosed post-op</t>
  </si>
  <si>
    <t>If 'Other', please specify</t>
  </si>
  <si>
    <t>Confirmed/ Suspected infection diagnosed pre-op/ intra-op</t>
  </si>
  <si>
    <t>Drain in place</t>
  </si>
  <si>
    <t>Other</t>
  </si>
  <si>
    <r>
      <t xml:space="preserve">Was an antibiotic prescribed?
</t>
    </r>
    <r>
      <rPr>
        <b/>
        <i/>
        <sz val="12"/>
        <color theme="1"/>
        <rFont val="Calibri"/>
        <family val="2"/>
        <scheme val="minor"/>
      </rPr>
      <t>(If 'No', no further questions require completion)</t>
    </r>
  </si>
  <si>
    <t>Cardiology</t>
  </si>
  <si>
    <t>Vascular</t>
  </si>
  <si>
    <r>
      <t xml:space="preserve">Were antibiotics given for less than or equal to the recommended duration (as recommended
by local guidelines or HSE position statement if no local guidelines)? 
</t>
    </r>
    <r>
      <rPr>
        <b/>
        <i/>
        <sz val="12"/>
        <color theme="1"/>
        <rFont val="Calibri"/>
        <family val="2"/>
        <scheme val="minor"/>
      </rPr>
      <t>(If 'Yes', no further questions require completion)</t>
    </r>
  </si>
  <si>
    <t>No local guideline for this procedure</t>
  </si>
  <si>
    <t>Not Applicable</t>
  </si>
  <si>
    <t xml:space="preserve">Yes </t>
  </si>
  <si>
    <t>Surgical Prophylaxis 
Audit Tool</t>
  </si>
  <si>
    <t>Pre-op plus intra-op dose(s)(where indicated)</t>
  </si>
  <si>
    <t>Was this duration specified in the operative notes?</t>
  </si>
  <si>
    <t>If prolonged/ post-operative antibiotics were decided on during the procedure, is the reason for this documented
in the operative notes?</t>
  </si>
  <si>
    <t>If prolonged/ post-operative antibiotics were prescribed, was there a documented stop date at the time of prescribing on the drug chart or entry into the electronic patient record?</t>
  </si>
  <si>
    <t>Breast</t>
  </si>
  <si>
    <t>Cardiothoracic</t>
  </si>
  <si>
    <t>Colorectal</t>
  </si>
  <si>
    <t>General</t>
  </si>
  <si>
    <t>Gynaecology</t>
  </si>
  <si>
    <t>Obstetrics</t>
  </si>
  <si>
    <t>Otolaryngology</t>
  </si>
  <si>
    <t>Ophthalmology</t>
  </si>
  <si>
    <t>Core biopsy of breast</t>
  </si>
  <si>
    <t>Excision of lesion of breast</t>
  </si>
  <si>
    <t>Simple mastectomy, unilateral</t>
  </si>
  <si>
    <t>Re-excision of lesion of breast</t>
  </si>
  <si>
    <t>Excision of lymph node of axilla</t>
  </si>
  <si>
    <t>Coronary artery bypass, using 1 LIMA gft</t>
  </si>
  <si>
    <t>Lobectomy of lung</t>
  </si>
  <si>
    <t>Replace aortic valve w bioprosthesis</t>
  </si>
  <si>
    <t>Coron art byps using 2 saph vein grafts</t>
  </si>
  <si>
    <t>Endoscopic wedge resection of lung</t>
  </si>
  <si>
    <t>Right hemicolectomy with anastomosis</t>
  </si>
  <si>
    <t>Incision of rectum or anus</t>
  </si>
  <si>
    <t>Lap right hemicolectomy with anastomosis</t>
  </si>
  <si>
    <t>Insertion of anal seton</t>
  </si>
  <si>
    <t>Low anterior resection rectum</t>
  </si>
  <si>
    <t>Exc lesion(s) of SSCT, other site</t>
  </si>
  <si>
    <t>Laparoscopic appendicectomy</t>
  </si>
  <si>
    <t>Laparoscopic cholecystectomy</t>
  </si>
  <si>
    <t>Excision of lesion(s) SSCT, leg</t>
  </si>
  <si>
    <t>Excision lesion(s) of SSCT, neck</t>
  </si>
  <si>
    <t>Repair of inguinal hernia, unilateral</t>
  </si>
  <si>
    <t>Diagnostic hysteroscopy</t>
  </si>
  <si>
    <t>Dilation &amp; curettage of uterus [D&amp;C]</t>
  </si>
  <si>
    <t>Polypectomy of uterus via hysteroscopy</t>
  </si>
  <si>
    <t>Laparoscopy</t>
  </si>
  <si>
    <t>Abdo hystrectmy w R/O adnexa</t>
  </si>
  <si>
    <t>Surg R/O 4 teeth wo R/O bone / div</t>
  </si>
  <si>
    <t>Incision &amp; drain of lesion in orl cavity</t>
  </si>
  <si>
    <t>Osteotomy maxilla with IF, bilateral</t>
  </si>
  <si>
    <t>Osteotomy of maxilla, bilateral</t>
  </si>
  <si>
    <t>Osteotomy mandible with IF, bilateral</t>
  </si>
  <si>
    <t>Partial resection of mandible</t>
  </si>
  <si>
    <t>Discectomy, 1 level</t>
  </si>
  <si>
    <t>Drainage of intracranial haemorrhage</t>
  </si>
  <si>
    <t>Endovas occl cerebral aneur / AV malform</t>
  </si>
  <si>
    <t>Removal of lesion of cerebrum</t>
  </si>
  <si>
    <t>Biopsy of brain via burr holes</t>
  </si>
  <si>
    <t>Insertion of ventriculoperitoneal shunt</t>
  </si>
  <si>
    <t>Admin therapeutic agt in post chamber</t>
  </si>
  <si>
    <t>Phacoem &amp; aspr cataract w IOL foldable</t>
  </si>
  <si>
    <t>Phacoem &amp; aspr cataract w IOL other</t>
  </si>
  <si>
    <t>Destruction retina by photocoagulation</t>
  </si>
  <si>
    <t>Exc of lesion(s) SSCT, eyelid</t>
  </si>
  <si>
    <t>Nasendoscopy</t>
  </si>
  <si>
    <t>Fibreoptic examination of pharynx</t>
  </si>
  <si>
    <t>Tonsillectomy without adenoidectomy</t>
  </si>
  <si>
    <t>Myringotomy w insertion of tube, bil</t>
  </si>
  <si>
    <t>Tonsillectomy with adenoidectomy</t>
  </si>
  <si>
    <t>Biopsy of lymph node</t>
  </si>
  <si>
    <t>Male circumcision</t>
  </si>
  <si>
    <t>Orchidopexy for undescended testis, uni</t>
  </si>
  <si>
    <t>Expl scrotal contents fix testis, bil</t>
  </si>
  <si>
    <t>Expl scrotal contents fix testis, uni</t>
  </si>
  <si>
    <t>Orchidopexy for undescended testis, bil</t>
  </si>
  <si>
    <t>Distal hypospadias, single stage repair</t>
  </si>
  <si>
    <t>Dorsal or lateral slit of prepuce</t>
  </si>
  <si>
    <t>Exc lesion(s) SSCT, oth site of head</t>
  </si>
  <si>
    <t>Excision of lesion(s) SSCT, nose</t>
  </si>
  <si>
    <t>Excision of lesion(s) SSCT, ear</t>
  </si>
  <si>
    <t>Non exc debridement skin &amp; sbc tissue</t>
  </si>
  <si>
    <t>Exc debridement skin &amp; sbc tissue</t>
  </si>
  <si>
    <t>Primary repair of nail or nail bed</t>
  </si>
  <si>
    <t xml:space="preserve">Trauma orthopaedic lower limb </t>
  </si>
  <si>
    <t>Total arthroplasty of hip, unilateral</t>
  </si>
  <si>
    <t>Total arthroplasty of knee, unilateral</t>
  </si>
  <si>
    <t>IF fracture trochanteric/subcapitl femur</t>
  </si>
  <si>
    <t>Hemiarthroplasty of femur</t>
  </si>
  <si>
    <t>Open rdctn fx ankle IF diats/fib/malus</t>
  </si>
  <si>
    <t>Arthroscopic debridement of knee</t>
  </si>
  <si>
    <t>Upper gastrointestinal &amp; hepatobiliary</t>
  </si>
  <si>
    <t>Pancreaticoduodenectomy w stoma frm</t>
  </si>
  <si>
    <t>Segmental resection of liver</t>
  </si>
  <si>
    <t>Oesphecty w thor oesphgast anstms</t>
  </si>
  <si>
    <t>Subtotal gastrectomy</t>
  </si>
  <si>
    <t>Transplantation of liver</t>
  </si>
  <si>
    <t>Urology</t>
  </si>
  <si>
    <t>Cystoscopy</t>
  </si>
  <si>
    <t>Transrectal needle biopsy of prostate</t>
  </si>
  <si>
    <t>Endoscopic destruction ureteric lesion</t>
  </si>
  <si>
    <t>Endoscopic removal of ureteric stent</t>
  </si>
  <si>
    <t>Endoscopic insertion of ureteric stent</t>
  </si>
  <si>
    <t>Endosc resec lsn / tiss bladder &lt;= 2 cm</t>
  </si>
  <si>
    <t>Endoscopic replacement of ureteric stent</t>
  </si>
  <si>
    <t>Transurethral resection of prostate</t>
  </si>
  <si>
    <t>Interruption sapheno-femoral jnct VV</t>
  </si>
  <si>
    <t>Perc transluminal balloon angioplasty</t>
  </si>
  <si>
    <t>Carotid endarterectomy</t>
  </si>
  <si>
    <t>Amputation of toe</t>
  </si>
  <si>
    <t>Endovascular repair of aneurysm</t>
  </si>
  <si>
    <t>Arteriovenous anastomosis of upper limb</t>
  </si>
  <si>
    <t>Suture 1st/2nd degree tear of perineum</t>
  </si>
  <si>
    <t>Elective lower segment caesarean section</t>
  </si>
  <si>
    <t>Emergency lower segment caesarean sect</t>
  </si>
  <si>
    <t>Vacuum extraction</t>
  </si>
  <si>
    <t>Dilation and evacuation of uterus [D&amp;E]</t>
  </si>
  <si>
    <t>Episiotomy</t>
  </si>
  <si>
    <t>Transplant</t>
  </si>
  <si>
    <t>Specialty</t>
  </si>
  <si>
    <t>Paeds</t>
  </si>
  <si>
    <t>Plastic</t>
  </si>
  <si>
    <t>MaxilliofacialDental</t>
  </si>
  <si>
    <t>Neuro</t>
  </si>
  <si>
    <t>UpperGITHepatobiliary</t>
  </si>
  <si>
    <t xml:space="preserve">TraumaOrthopaedicLowerLimb </t>
  </si>
  <si>
    <t>If antibiotics were administered for greater than the recommended maximum duration (local
guidelines or HSE position statement) was there a specific documented reason?</t>
  </si>
  <si>
    <t>3 days</t>
  </si>
  <si>
    <r>
      <t xml:space="preserve">Specialty 
</t>
    </r>
    <r>
      <rPr>
        <i/>
        <sz val="11"/>
        <color theme="1"/>
        <rFont val="Calibri"/>
        <family val="2"/>
        <scheme val="minor"/>
      </rPr>
      <t>(If 'Other', specify in next column)</t>
    </r>
  </si>
  <si>
    <r>
      <t xml:space="preserve">Please specify the procedure carried out.
</t>
    </r>
    <r>
      <rPr>
        <i/>
        <sz val="11"/>
        <color theme="1"/>
        <rFont val="Calibri"/>
        <family val="2"/>
        <scheme val="minor"/>
      </rPr>
      <t>(If 'Other', specify in next column)</t>
    </r>
  </si>
  <si>
    <r>
      <t xml:space="preserve">What is the recommended maximum duration of antibiotic for this procedure
according to local guidelines?
If no local guidelines in place, what is the  recommended maximum duration as per the HSE
position statement on duration?
</t>
    </r>
    <r>
      <rPr>
        <i/>
        <sz val="11"/>
        <color theme="1"/>
        <rFont val="Calibri"/>
        <family val="2"/>
        <scheme val="minor"/>
      </rPr>
      <t>(If 'Other', specify in next column)</t>
    </r>
  </si>
  <si>
    <r>
      <t xml:space="preserve">If 'Yes' to Question 9, what was the reason for continuing the antibiotics beyond the recommended 
maximum for that procedure?
</t>
    </r>
    <r>
      <rPr>
        <i/>
        <sz val="11"/>
        <color theme="1"/>
        <rFont val="Calibri"/>
        <family val="2"/>
        <scheme val="minor"/>
      </rPr>
      <t>(If 'Other', specify reason in next column)</t>
    </r>
  </si>
  <si>
    <t>Patient 1</t>
  </si>
  <si>
    <t>Patient 2</t>
  </si>
  <si>
    <t>Patient 3</t>
  </si>
  <si>
    <t>Patient 4</t>
  </si>
  <si>
    <t>Patient 5</t>
  </si>
  <si>
    <t>Patient 6</t>
  </si>
  <si>
    <t>Patient 7</t>
  </si>
  <si>
    <t>Patient 8</t>
  </si>
  <si>
    <t>Patient 9</t>
  </si>
  <si>
    <t>Patient 10</t>
  </si>
  <si>
    <t>Audit Date:</t>
  </si>
  <si>
    <t>4 days</t>
  </si>
  <si>
    <t>Pre-op dose only</t>
  </si>
  <si>
    <t>24 hours</t>
  </si>
  <si>
    <t>48 hours</t>
  </si>
  <si>
    <t>Main Interventions Used</t>
  </si>
  <si>
    <t>Date</t>
  </si>
  <si>
    <t>Question 10
(Optional)</t>
  </si>
  <si>
    <t>Question 11
(Optional)</t>
  </si>
  <si>
    <t>Question 12
(Optional)</t>
  </si>
  <si>
    <t>% 'Yes' Q7</t>
  </si>
  <si>
    <t>14.11.2021</t>
  </si>
  <si>
    <t>15.12.2021</t>
  </si>
  <si>
    <t>Baseline</t>
  </si>
  <si>
    <t>16.01.2022</t>
  </si>
  <si>
    <t>02.02.2022</t>
  </si>
  <si>
    <t>03.03.2022</t>
  </si>
  <si>
    <t>01.04.2022</t>
  </si>
  <si>
    <t>02.05.2022</t>
  </si>
  <si>
    <t>05.06.2022</t>
  </si>
  <si>
    <t>02.07.2022</t>
  </si>
  <si>
    <t>03.08.2022</t>
  </si>
  <si>
    <t>06.09.2022</t>
  </si>
  <si>
    <t>Best performance</t>
  </si>
  <si>
    <r>
      <t xml:space="preserve">Cumulative Audit Analysis of % of Patients Where Antibiotics were Used for the Recommended Duration or Less
</t>
    </r>
    <r>
      <rPr>
        <sz val="14"/>
        <color theme="1"/>
        <rFont val="Calibri"/>
        <family val="2"/>
        <scheme val="minor"/>
      </rPr>
      <t xml:space="preserve">The aim of this run chart is to visually demonstrate the trend over time of the percentage of patients where antibiotics were used for the recommended duration or less.  The run chart will assist in the impact assessment of interventions employed. </t>
    </r>
    <r>
      <rPr>
        <b/>
        <u/>
        <sz val="14"/>
        <color theme="1"/>
        <rFont val="Calibri"/>
        <family val="2"/>
        <scheme val="minor"/>
      </rPr>
      <t>This run chart should be added to after each audit.</t>
    </r>
    <r>
      <rPr>
        <b/>
        <sz val="14"/>
        <color theme="1"/>
        <rFont val="Calibri"/>
        <family val="2"/>
        <scheme val="minor"/>
      </rPr>
      <t xml:space="preserve"> </t>
    </r>
    <r>
      <rPr>
        <sz val="14"/>
        <color theme="1"/>
        <rFont val="Calibri"/>
        <family val="2"/>
        <scheme val="minor"/>
      </rPr>
      <t xml:space="preserve">
To complete this cumulative audit analysis:
</t>
    </r>
    <r>
      <rPr>
        <b/>
        <i/>
        <sz val="14"/>
        <color theme="1"/>
        <rFont val="Calibri"/>
        <family val="2"/>
        <scheme val="minor"/>
      </rPr>
      <t>1.</t>
    </r>
    <r>
      <rPr>
        <sz val="14"/>
        <color theme="1"/>
        <rFont val="Calibri"/>
        <family val="2"/>
        <scheme val="minor"/>
      </rPr>
      <t xml:space="preserve"> From each audit, retrieve the following information:
</t>
    </r>
    <r>
      <rPr>
        <b/>
        <i/>
        <sz val="14"/>
        <color theme="1"/>
        <rFont val="Calibri"/>
        <family val="2"/>
        <scheme val="minor"/>
      </rPr>
      <t>A)</t>
    </r>
    <r>
      <rPr>
        <sz val="14"/>
        <color theme="1"/>
        <rFont val="Calibri"/>
        <family val="2"/>
        <scheme val="minor"/>
      </rPr>
      <t xml:space="preserve"> the date the audit was carried out
</t>
    </r>
    <r>
      <rPr>
        <b/>
        <i/>
        <sz val="14"/>
        <color theme="1"/>
        <rFont val="Calibri"/>
        <family val="2"/>
        <scheme val="minor"/>
      </rPr>
      <t>B)</t>
    </r>
    <r>
      <rPr>
        <sz val="14"/>
        <color theme="1"/>
        <rFont val="Calibri"/>
        <family val="2"/>
        <scheme val="minor"/>
      </rPr>
      <t xml:space="preserve"> the percentage of times you answered "Yes" to Question 7 'Were antibiotics given for less than or equal to the recommended duration?' This figure is retrieved from </t>
    </r>
    <r>
      <rPr>
        <i/>
        <sz val="14"/>
        <color theme="1"/>
        <rFont val="Calibri"/>
        <family val="2"/>
        <scheme val="minor"/>
      </rPr>
      <t>Graph 3</t>
    </r>
    <r>
      <rPr>
        <sz val="14"/>
        <color theme="1"/>
        <rFont val="Calibri"/>
        <family val="2"/>
        <scheme val="minor"/>
      </rPr>
      <t xml:space="preserve"> on the 'Analysis' sheet of each audit.
</t>
    </r>
    <r>
      <rPr>
        <b/>
        <i/>
        <sz val="14"/>
        <color theme="1"/>
        <rFont val="Calibri"/>
        <family val="2"/>
        <scheme val="minor"/>
      </rPr>
      <t>C)</t>
    </r>
    <r>
      <rPr>
        <sz val="14"/>
        <color theme="1"/>
        <rFont val="Calibri"/>
        <family val="2"/>
        <scheme val="minor"/>
      </rPr>
      <t xml:space="preserve"> Include in the 3rd column of the table below, the main intervention(s) used for that period or specify it is was a baseline audit etc. 
</t>
    </r>
    <r>
      <rPr>
        <b/>
        <i/>
        <sz val="14"/>
        <color theme="1"/>
        <rFont val="Calibri"/>
        <family val="2"/>
        <scheme val="minor"/>
      </rPr>
      <t>2.</t>
    </r>
    <r>
      <rPr>
        <sz val="14"/>
        <color theme="1"/>
        <rFont val="Calibri"/>
        <family val="2"/>
        <scheme val="minor"/>
      </rPr>
      <t xml:space="preserve"> Enter the dates and corresponding '% Yes to Q7' chronologically in the table below.
</t>
    </r>
    <r>
      <rPr>
        <b/>
        <i/>
        <sz val="14"/>
        <color theme="1"/>
        <rFont val="Calibri"/>
        <family val="2"/>
        <scheme val="minor"/>
      </rPr>
      <t>3.</t>
    </r>
    <r>
      <rPr>
        <sz val="14"/>
        <color theme="1"/>
        <rFont val="Calibri"/>
        <family val="2"/>
        <scheme val="minor"/>
      </rPr>
      <t xml:space="preserve"> Once this information has been entered, the graph will populate with your data and add a trend line. An increasing trend line indicates that there is an increase in the percentage of patients who are receiving the recommended duration of prophylaxis or less. A decreasing trendline indicates that there is an increase in patients receiving longer than recommended durations of prophylaxis within this cohort.</t>
    </r>
  </si>
  <si>
    <r>
      <rPr>
        <b/>
        <i/>
        <sz val="14"/>
        <color theme="1"/>
        <rFont val="Calibri"/>
        <family val="2"/>
        <scheme val="minor"/>
      </rPr>
      <t>INSTRUCTIONS</t>
    </r>
    <r>
      <rPr>
        <sz val="11"/>
        <color theme="1"/>
        <rFont val="Calibri"/>
        <family val="2"/>
        <scheme val="minor"/>
      </rPr>
      <t xml:space="preserve">
It is recommended to use a quality improvement process to improve the duration of prescribing for surgical antibiotic prophylaxis.  A suggested process is included below, adapt accordingly to suit local systems.
1. Assemble a quality improvement group – suggested members Lead Surgeon/Obstetrician/Cardiologist, Surgical/Obstetrics/Cardiology NCHD, Anaesthetist, Infection Specialist (Microbiologist or Infectious Diseases Physician), Antimicrobial Pharmacist, Nurse Manager, Quality Manager.  
2. Agree a process for audit – suggested process - completion by NCHD on 10 consecutive discharges within a single speciality.  Have a copy of the local surgical antibiotic prophylaxis guideline available when completing the audit. NOTE: If access to a PC is limited download Microsoft Office/ Microsoft Excel to smartphone to allow completion on such a device.
3. Discuss audit findings with quality improvement group
4. Develop and implement a quality improvement plan
5. Re-audit post implementation of quality improvement plan 
6. To re-use this audit tool, when you have completed your audit click File&gt;Save As&gt; e.g. Surgical Prophylaxis Audit 01.01.2021 and save to your chosen folder. Once your current audit has been saved in this way, you can then wipe your answers, by highlighting the cells with the answers and pressing 'Delete'. You can do this on each individual cell, or select all answer cells together. 
7. Results of the initial audit and re-audits can be entered in the table on the "Run Chart" tab of the Excel workbook and will automatically populate on the graph, this graph can be copied and pasted in to documents or presentations when feeding back results.                                                                                                                                                    8. We would like to hear from you about your experience using this tool and if you have any feedback on improving the usefulness of the tool. If you wish to contact us please email antibiotics.prescribing@hse.ie.
</t>
    </r>
  </si>
  <si>
    <t>eLearning module</t>
  </si>
  <si>
    <t>Posters, pens issued</t>
  </si>
  <si>
    <t>Patient info leaflet</t>
  </si>
  <si>
    <t>Position statement issue</t>
  </si>
  <si>
    <t>Presentation with feedback</t>
  </si>
  <si>
    <t>Run chart feedback</t>
  </si>
  <si>
    <t>Drug chart change</t>
  </si>
  <si>
    <t>Theatre document change</t>
  </si>
  <si>
    <t>Nurse education</t>
  </si>
  <si>
    <t>17.10.2021</t>
  </si>
  <si>
    <t>7 days</t>
  </si>
  <si>
    <t>baseline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</si>
</sst>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1809]dd\ mmmm\ yyyy;@"/>
  </numFmts>
  <fonts count="17" x14ac:knownFonts="1">
    <font>
      <sz val="11"/>
      <color theme="1"/>
      <name val="Calibri"/>
      <family val="2"/>
      <scheme val="minor"/>
    </font>
    <font>
      <b/>
      <i/>
      <sz val="11"/>
      <color theme="1"/>
      <name val="Calibri"/>
      <family val="2"/>
      <scheme val="minor"/>
    </font>
    <font>
      <b/>
      <i/>
      <sz val="12"/>
      <color theme="1"/>
      <name val="Calibri"/>
      <family val="2"/>
      <scheme val="minor"/>
    </font>
    <font>
      <i/>
      <sz val="11"/>
      <color theme="1"/>
      <name val="Calibri"/>
      <family val="2"/>
      <scheme val="minor"/>
    </font>
    <font>
      <b/>
      <sz val="13"/>
      <color theme="1"/>
      <name val="Calibri"/>
      <family val="2"/>
      <scheme val="minor"/>
    </font>
    <font>
      <b/>
      <i/>
      <sz val="11"/>
      <name val="Calibri"/>
      <family val="2"/>
      <scheme val="minor"/>
    </font>
    <font>
      <b/>
      <i/>
      <sz val="15"/>
      <color theme="1"/>
      <name val="Calibri"/>
      <family val="2"/>
      <scheme val="minor"/>
    </font>
    <font>
      <b/>
      <i/>
      <sz val="14"/>
      <color theme="1"/>
      <name val="Calibri"/>
      <family val="2"/>
      <scheme val="minor"/>
    </font>
    <font>
      <sz val="10"/>
      <name val="Arial"/>
      <family val="2"/>
    </font>
    <font>
      <b/>
      <i/>
      <sz val="10"/>
      <name val="Arial"/>
      <family val="2"/>
    </font>
    <font>
      <sz val="13"/>
      <color theme="1"/>
      <name val="Calibri"/>
      <family val="2"/>
      <scheme val="minor"/>
    </font>
    <font>
      <b/>
      <i/>
      <u/>
      <sz val="14"/>
      <color theme="1"/>
      <name val="Calibri"/>
      <family val="2"/>
      <scheme val="minor"/>
    </font>
    <font>
      <b/>
      <sz val="11"/>
      <color theme="1"/>
      <name val="Calibri"/>
      <family val="2"/>
      <scheme val="minor"/>
    </font>
    <font>
      <sz val="14"/>
      <color theme="1"/>
      <name val="Calibri"/>
      <family val="2"/>
      <scheme val="minor"/>
    </font>
    <font>
      <b/>
      <u/>
      <sz val="14"/>
      <color theme="1"/>
      <name val="Calibri"/>
      <family val="2"/>
      <scheme val="minor"/>
    </font>
    <font>
      <i/>
      <sz val="14"/>
      <color theme="1"/>
      <name val="Calibri"/>
      <family val="2"/>
      <scheme val="minor"/>
    </font>
    <font>
      <b/>
      <sz val="14"/>
      <color theme="1"/>
      <name val="Calibri"/>
      <family val="2"/>
      <scheme val="minor"/>
    </font>
  </fonts>
  <fills count="20">
    <fill>
      <patternFill patternType="none"/>
    </fill>
    <fill>
      <patternFill patternType="gray125"/>
    </fill>
    <fill>
      <patternFill patternType="solid">
        <fgColor theme="2" tint="-9.9978637043366805E-2"/>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1"/>
        <bgColor indexed="64"/>
      </patternFill>
    </fill>
    <fill>
      <patternFill patternType="solid">
        <fgColor rgb="FFCCB3FF"/>
        <bgColor indexed="64"/>
      </patternFill>
    </fill>
    <fill>
      <patternFill patternType="solid">
        <fgColor rgb="FFEBE1FF"/>
        <bgColor indexed="64"/>
      </patternFill>
    </fill>
    <fill>
      <patternFill patternType="solid">
        <fgColor rgb="FFB793FF"/>
        <bgColor indexed="64"/>
      </patternFill>
    </fill>
    <fill>
      <patternFill patternType="solid">
        <fgColor rgb="FFF5EBFF"/>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7030A0"/>
      </left>
      <right/>
      <top style="thin">
        <color rgb="FF7030A0"/>
      </top>
      <bottom style="thin">
        <color rgb="FF7030A0"/>
      </bottom>
      <diagonal/>
    </border>
    <border>
      <left/>
      <right/>
      <top style="thin">
        <color rgb="FF7030A0"/>
      </top>
      <bottom style="thin">
        <color rgb="FF7030A0"/>
      </bottom>
      <diagonal/>
    </border>
    <border>
      <left/>
      <right style="thin">
        <color rgb="FF7030A0"/>
      </right>
      <top style="thin">
        <color rgb="FF7030A0"/>
      </top>
      <bottom style="thin">
        <color rgb="FF7030A0"/>
      </bottom>
      <diagonal/>
    </border>
  </borders>
  <cellStyleXfs count="1">
    <xf numFmtId="0" fontId="0" fillId="0" borderId="0"/>
  </cellStyleXfs>
  <cellXfs count="107">
    <xf numFmtId="0" fontId="0" fillId="0" borderId="0" xfId="0"/>
    <xf numFmtId="0" fontId="1" fillId="0" borderId="1" xfId="0" applyFont="1" applyBorder="1" applyAlignment="1">
      <alignment vertical="center"/>
    </xf>
    <xf numFmtId="0" fontId="1" fillId="0" borderId="0" xfId="0" applyFont="1" applyAlignment="1">
      <alignment vertical="center"/>
    </xf>
    <xf numFmtId="0" fontId="0" fillId="0" borderId="0" xfId="0" applyAlignment="1">
      <alignment vertical="center"/>
    </xf>
    <xf numFmtId="0" fontId="0" fillId="0" borderId="2" xfId="0" applyBorder="1" applyAlignment="1">
      <alignment wrapText="1"/>
    </xf>
    <xf numFmtId="0" fontId="0" fillId="13" borderId="5" xfId="0"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0" fillId="2" borderId="7" xfId="0" applyFill="1" applyBorder="1" applyAlignment="1">
      <alignment vertical="center"/>
    </xf>
    <xf numFmtId="0" fontId="0" fillId="13" borderId="3" xfId="0" applyFill="1" applyBorder="1" applyAlignment="1">
      <alignment vertical="center" wrapText="1"/>
    </xf>
    <xf numFmtId="0" fontId="0" fillId="13" borderId="8" xfId="0" applyFill="1" applyBorder="1" applyAlignment="1">
      <alignment vertical="center"/>
    </xf>
    <xf numFmtId="0" fontId="0" fillId="2" borderId="9" xfId="0" applyFill="1" applyBorder="1" applyAlignment="1">
      <alignment vertical="center"/>
    </xf>
    <xf numFmtId="0" fontId="1" fillId="15" borderId="0" xfId="0" applyFont="1" applyFill="1" applyAlignment="1">
      <alignment vertical="center"/>
    </xf>
    <xf numFmtId="0" fontId="0" fillId="15" borderId="0" xfId="0" applyFill="1"/>
    <xf numFmtId="0" fontId="0" fillId="15" borderId="0" xfId="0" applyFill="1" applyAlignment="1">
      <alignment vertical="center"/>
    </xf>
    <xf numFmtId="0" fontId="0" fillId="14" borderId="5" xfId="0" applyFill="1" applyBorder="1" applyAlignment="1">
      <alignment vertical="center"/>
    </xf>
    <xf numFmtId="0" fontId="0" fillId="14" borderId="3" xfId="0" applyFill="1" applyBorder="1" applyAlignment="1">
      <alignment vertical="center" wrapText="1"/>
    </xf>
    <xf numFmtId="0" fontId="0" fillId="14" borderId="8" xfId="0" applyFill="1" applyBorder="1" applyAlignment="1">
      <alignment vertical="center"/>
    </xf>
    <xf numFmtId="0" fontId="0" fillId="10" borderId="5" xfId="0" applyFill="1" applyBorder="1" applyAlignment="1">
      <alignment vertical="center"/>
    </xf>
    <xf numFmtId="0" fontId="0" fillId="10" borderId="3" xfId="0" applyFill="1" applyBorder="1" applyAlignment="1">
      <alignment vertical="center" wrapText="1"/>
    </xf>
    <xf numFmtId="0" fontId="0" fillId="10" borderId="8" xfId="0" applyFill="1" applyBorder="1" applyAlignment="1">
      <alignment vertical="center"/>
    </xf>
    <xf numFmtId="0" fontId="0" fillId="11" borderId="5" xfId="0" applyFill="1" applyBorder="1" applyAlignment="1">
      <alignment vertical="center"/>
    </xf>
    <xf numFmtId="0" fontId="0" fillId="11" borderId="3" xfId="0" applyFill="1" applyBorder="1" applyAlignment="1">
      <alignment vertical="center" wrapText="1"/>
    </xf>
    <xf numFmtId="0" fontId="0" fillId="11" borderId="8" xfId="0" applyFill="1" applyBorder="1" applyAlignment="1">
      <alignment vertical="center"/>
    </xf>
    <xf numFmtId="0" fontId="0" fillId="0" borderId="0" xfId="0" applyAlignment="1">
      <alignment wrapText="1"/>
    </xf>
    <xf numFmtId="0" fontId="1" fillId="0" borderId="1" xfId="0" applyFont="1" applyBorder="1" applyAlignment="1">
      <alignment vertical="center" wrapText="1"/>
    </xf>
    <xf numFmtId="0" fontId="0" fillId="13" borderId="6" xfId="0" applyFill="1" applyBorder="1" applyAlignment="1">
      <alignment vertical="center" wrapText="1"/>
    </xf>
    <xf numFmtId="0" fontId="0" fillId="14" borderId="6" xfId="0" applyFill="1" applyBorder="1" applyAlignment="1">
      <alignment vertical="center" wrapText="1"/>
    </xf>
    <xf numFmtId="0" fontId="0" fillId="11" borderId="6" xfId="0" applyFill="1" applyBorder="1" applyAlignment="1">
      <alignment vertical="center" wrapText="1"/>
    </xf>
    <xf numFmtId="0" fontId="0" fillId="10" borderId="6" xfId="0" applyFill="1" applyBorder="1" applyAlignment="1">
      <alignment vertical="center" wrapText="1"/>
    </xf>
    <xf numFmtId="0" fontId="0" fillId="10" borderId="5" xfId="0" applyFill="1" applyBorder="1" applyAlignment="1">
      <alignment vertical="center" wrapText="1"/>
    </xf>
    <xf numFmtId="0" fontId="0" fillId="11" borderId="5" xfId="0" applyFill="1" applyBorder="1" applyAlignment="1">
      <alignment vertical="center" wrapText="1"/>
    </xf>
    <xf numFmtId="0" fontId="0" fillId="13" borderId="5" xfId="0" applyFill="1" applyBorder="1" applyAlignment="1">
      <alignment vertical="center" wrapText="1"/>
    </xf>
    <xf numFmtId="0" fontId="0" fillId="14" borderId="5" xfId="0" applyFill="1" applyBorder="1" applyAlignment="1">
      <alignment vertical="center" wrapText="1"/>
    </xf>
    <xf numFmtId="0" fontId="0" fillId="0" borderId="0" xfId="0" applyAlignment="1"/>
    <xf numFmtId="0" fontId="0" fillId="0" borderId="2" xfId="0" applyBorder="1" applyAlignment="1">
      <alignment vertical="center" wrapText="1"/>
    </xf>
    <xf numFmtId="0" fontId="0" fillId="13" borderId="12" xfId="0" applyFill="1" applyBorder="1" applyAlignment="1">
      <alignment vertical="center"/>
    </xf>
    <xf numFmtId="0" fontId="0" fillId="14" borderId="12" xfId="0" applyFill="1" applyBorder="1" applyAlignment="1">
      <alignment vertical="center"/>
    </xf>
    <xf numFmtId="0" fontId="0" fillId="10" borderId="12" xfId="0" applyFill="1" applyBorder="1" applyAlignment="1">
      <alignment vertical="center"/>
    </xf>
    <xf numFmtId="0" fontId="0" fillId="11" borderId="12" xfId="0" applyFill="1" applyBorder="1" applyAlignment="1">
      <alignment vertical="center"/>
    </xf>
    <xf numFmtId="0" fontId="8" fillId="0" borderId="0" xfId="0" applyFont="1" applyFill="1" applyBorder="1" applyAlignment="1" applyProtection="1"/>
    <xf numFmtId="0" fontId="8" fillId="0" borderId="0" xfId="0" applyFont="1" applyFill="1" applyBorder="1" applyAlignment="1" applyProtection="1">
      <alignment wrapText="1"/>
    </xf>
    <xf numFmtId="0" fontId="1" fillId="0" borderId="0" xfId="0" applyFont="1"/>
    <xf numFmtId="0" fontId="9" fillId="0" borderId="0" xfId="0" applyFont="1" applyFill="1" applyBorder="1" applyAlignment="1" applyProtection="1"/>
    <xf numFmtId="0" fontId="9" fillId="0" borderId="0" xfId="0" applyFont="1" applyFill="1" applyBorder="1" applyAlignment="1" applyProtection="1">
      <alignment wrapText="1"/>
    </xf>
    <xf numFmtId="0" fontId="1" fillId="0" borderId="19" xfId="0" applyFont="1" applyBorder="1" applyAlignment="1">
      <alignment vertical="center"/>
    </xf>
    <xf numFmtId="0" fontId="0" fillId="0" borderId="10" xfId="0" applyBorder="1" applyAlignment="1">
      <alignment wrapText="1"/>
    </xf>
    <xf numFmtId="0" fontId="0" fillId="13" borderId="16" xfId="0" applyFill="1" applyBorder="1" applyAlignment="1">
      <alignment vertical="center" wrapText="1"/>
    </xf>
    <xf numFmtId="0" fontId="0" fillId="13" borderId="7" xfId="0" applyFill="1" applyBorder="1" applyAlignment="1">
      <alignment vertical="center" wrapText="1"/>
    </xf>
    <xf numFmtId="0" fontId="0" fillId="14" borderId="16" xfId="0" applyFill="1" applyBorder="1" applyAlignment="1">
      <alignment vertical="center" wrapText="1"/>
    </xf>
    <xf numFmtId="0" fontId="0" fillId="14" borderId="7" xfId="0" applyFill="1" applyBorder="1" applyAlignment="1">
      <alignment vertical="center" wrapText="1"/>
    </xf>
    <xf numFmtId="0" fontId="0" fillId="10" borderId="16" xfId="0" applyFill="1" applyBorder="1" applyAlignment="1">
      <alignment vertical="center" wrapText="1"/>
    </xf>
    <xf numFmtId="0" fontId="0" fillId="10" borderId="7" xfId="0" applyFill="1" applyBorder="1" applyAlignment="1">
      <alignment vertical="center" wrapText="1"/>
    </xf>
    <xf numFmtId="0" fontId="0" fillId="11" borderId="16" xfId="0" applyFill="1" applyBorder="1" applyAlignment="1">
      <alignment vertical="center" wrapText="1"/>
    </xf>
    <xf numFmtId="0" fontId="0" fillId="11" borderId="7" xfId="0" applyFill="1" applyBorder="1" applyAlignment="1">
      <alignment vertical="center" wrapText="1"/>
    </xf>
    <xf numFmtId="0" fontId="6" fillId="0" borderId="21" xfId="0" applyFont="1" applyBorder="1" applyAlignment="1">
      <alignment horizontal="center" vertical="center" wrapText="1"/>
    </xf>
    <xf numFmtId="0" fontId="1" fillId="0" borderId="22" xfId="0" applyFont="1" applyBorder="1"/>
    <xf numFmtId="0" fontId="1" fillId="4" borderId="21" xfId="0" applyFont="1" applyFill="1" applyBorder="1" applyAlignment="1">
      <alignment vertical="center"/>
    </xf>
    <xf numFmtId="0" fontId="1" fillId="4" borderId="23" xfId="0" applyFont="1" applyFill="1" applyBorder="1" applyAlignment="1">
      <alignment vertical="center"/>
    </xf>
    <xf numFmtId="0" fontId="1" fillId="8" borderId="21" xfId="0" applyFont="1" applyFill="1" applyBorder="1" applyAlignment="1">
      <alignment vertical="center"/>
    </xf>
    <xf numFmtId="0" fontId="1" fillId="8" borderId="23" xfId="0" applyFont="1" applyFill="1" applyBorder="1" applyAlignment="1">
      <alignment vertical="center"/>
    </xf>
    <xf numFmtId="0" fontId="1" fillId="9" borderId="21" xfId="0" applyFont="1" applyFill="1" applyBorder="1" applyAlignment="1">
      <alignment vertical="center"/>
    </xf>
    <xf numFmtId="0" fontId="1" fillId="9" borderId="23" xfId="0" applyFont="1" applyFill="1" applyBorder="1" applyAlignment="1">
      <alignment vertical="center"/>
    </xf>
    <xf numFmtId="0" fontId="1" fillId="12" borderId="21" xfId="0" applyFont="1" applyFill="1" applyBorder="1" applyAlignment="1">
      <alignment vertical="center"/>
    </xf>
    <xf numFmtId="0" fontId="1" fillId="12" borderId="23" xfId="0" applyFont="1" applyFill="1" applyBorder="1" applyAlignment="1">
      <alignment vertical="center"/>
    </xf>
    <xf numFmtId="0" fontId="5" fillId="8" borderId="21" xfId="0" applyFont="1" applyFill="1" applyBorder="1" applyAlignment="1">
      <alignment vertical="center"/>
    </xf>
    <xf numFmtId="0" fontId="5" fillId="8" borderId="23" xfId="0" applyFont="1" applyFill="1" applyBorder="1" applyAlignment="1">
      <alignment vertical="center"/>
    </xf>
    <xf numFmtId="0" fontId="2" fillId="16" borderId="0" xfId="0" applyFont="1" applyFill="1" applyBorder="1" applyAlignment="1">
      <alignment horizontal="right" vertical="center" wrapText="1"/>
    </xf>
    <xf numFmtId="164" fontId="6" fillId="17" borderId="20" xfId="0" applyNumberFormat="1" applyFont="1" applyFill="1" applyBorder="1" applyAlignment="1">
      <alignment horizontal="right" vertical="center"/>
    </xf>
    <xf numFmtId="0" fontId="0" fillId="0" borderId="0" xfId="0" applyFill="1" applyBorder="1"/>
    <xf numFmtId="0" fontId="0" fillId="15" borderId="1" xfId="0" applyFill="1" applyBorder="1"/>
    <xf numFmtId="0" fontId="0" fillId="17" borderId="1" xfId="0" applyFill="1" applyBorder="1"/>
    <xf numFmtId="165" fontId="0" fillId="0" borderId="0" xfId="0" applyNumberFormat="1" applyFill="1" applyBorder="1"/>
    <xf numFmtId="165" fontId="0" fillId="15" borderId="1" xfId="0" applyNumberFormat="1" applyFill="1" applyBorder="1"/>
    <xf numFmtId="0" fontId="12" fillId="18" borderId="1" xfId="0" applyFont="1" applyFill="1" applyBorder="1"/>
    <xf numFmtId="14" fontId="0" fillId="17" borderId="1" xfId="0" applyNumberFormat="1" applyFill="1" applyBorder="1"/>
    <xf numFmtId="0" fontId="10" fillId="0" borderId="0" xfId="0" applyFont="1" applyFill="1" applyBorder="1" applyAlignment="1">
      <alignment wrapText="1"/>
    </xf>
    <xf numFmtId="0" fontId="0" fillId="13" borderId="26" xfId="0" applyFill="1" applyBorder="1" applyAlignment="1">
      <alignment vertical="center" wrapText="1"/>
    </xf>
    <xf numFmtId="0" fontId="0" fillId="14" borderId="26" xfId="0" applyFill="1" applyBorder="1" applyAlignment="1">
      <alignment vertical="center" wrapText="1"/>
    </xf>
    <xf numFmtId="0" fontId="0" fillId="10" borderId="26" xfId="0" applyFill="1" applyBorder="1" applyAlignment="1">
      <alignment vertical="center" wrapText="1"/>
    </xf>
    <xf numFmtId="0" fontId="0" fillId="11" borderId="26" xfId="0" applyFill="1" applyBorder="1" applyAlignment="1">
      <alignment vertical="center" wrapText="1"/>
    </xf>
    <xf numFmtId="0" fontId="0" fillId="0" borderId="2" xfId="0" applyBorder="1" applyAlignment="1">
      <alignment horizontal="left" wrapText="1"/>
    </xf>
    <xf numFmtId="0" fontId="0" fillId="0" borderId="25" xfId="0" applyBorder="1" applyAlignment="1">
      <alignment horizontal="left" wrapText="1"/>
    </xf>
    <xf numFmtId="0" fontId="0" fillId="0" borderId="24" xfId="0" applyBorder="1" applyAlignment="1">
      <alignment horizontal="left" wrapText="1"/>
    </xf>
    <xf numFmtId="0" fontId="0" fillId="0" borderId="0" xfId="0" applyAlignment="1">
      <alignment horizontal="center"/>
    </xf>
    <xf numFmtId="0" fontId="4" fillId="5" borderId="15"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18" xfId="0" applyFont="1" applyFill="1" applyBorder="1" applyAlignment="1">
      <alignment horizontal="center" vertical="center"/>
    </xf>
    <xf numFmtId="0" fontId="4" fillId="5" borderId="17" xfId="0" applyFont="1" applyFill="1" applyBorder="1" applyAlignment="1">
      <alignment horizontal="center" vertical="center"/>
    </xf>
    <xf numFmtId="0" fontId="6" fillId="0" borderId="11" xfId="0" applyFont="1" applyBorder="1" applyAlignment="1">
      <alignment horizontal="right" vertical="center" wrapText="1"/>
    </xf>
    <xf numFmtId="0" fontId="6" fillId="0" borderId="14" xfId="0" applyFont="1" applyBorder="1" applyAlignment="1">
      <alignment horizontal="right" vertical="center"/>
    </xf>
    <xf numFmtId="0" fontId="4" fillId="3" borderId="15"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7" xfId="0" applyFont="1" applyFill="1" applyBorder="1" applyAlignment="1">
      <alignment horizontal="center" vertical="center"/>
    </xf>
    <xf numFmtId="0" fontId="4" fillId="6" borderId="15" xfId="0" applyFont="1" applyFill="1" applyBorder="1" applyAlignment="1">
      <alignment horizontal="center" vertical="center"/>
    </xf>
    <xf numFmtId="0" fontId="4" fillId="6" borderId="13" xfId="0" applyFont="1" applyFill="1" applyBorder="1" applyAlignment="1">
      <alignment horizontal="center" vertical="center"/>
    </xf>
    <xf numFmtId="0" fontId="4" fillId="6" borderId="18" xfId="0" applyFont="1" applyFill="1" applyBorder="1" applyAlignment="1">
      <alignment horizontal="center" vertical="center"/>
    </xf>
    <xf numFmtId="0" fontId="4" fillId="6" borderId="17" xfId="0" applyFont="1" applyFill="1" applyBorder="1" applyAlignment="1">
      <alignment horizontal="center" vertical="center"/>
    </xf>
    <xf numFmtId="0" fontId="4" fillId="7" borderId="15" xfId="0" applyFont="1" applyFill="1" applyBorder="1" applyAlignment="1">
      <alignment horizontal="center" vertical="center"/>
    </xf>
    <xf numFmtId="0" fontId="4" fillId="7" borderId="13" xfId="0" applyFont="1" applyFill="1" applyBorder="1" applyAlignment="1">
      <alignment horizontal="center" vertical="center"/>
    </xf>
    <xf numFmtId="0" fontId="4" fillId="7" borderId="18" xfId="0" applyFont="1" applyFill="1" applyBorder="1" applyAlignment="1">
      <alignment horizontal="center" vertical="center"/>
    </xf>
    <xf numFmtId="0" fontId="4" fillId="7" borderId="17" xfId="0" applyFont="1" applyFill="1" applyBorder="1" applyAlignment="1">
      <alignment horizontal="center" vertical="center"/>
    </xf>
    <xf numFmtId="0" fontId="11" fillId="19" borderId="27" xfId="0" applyFont="1" applyFill="1" applyBorder="1" applyAlignment="1">
      <alignment horizontal="left" wrapText="1"/>
    </xf>
    <xf numFmtId="0" fontId="10" fillId="19" borderId="28" xfId="0" applyFont="1" applyFill="1" applyBorder="1" applyAlignment="1">
      <alignment horizontal="left" wrapText="1"/>
    </xf>
    <xf numFmtId="0" fontId="10" fillId="19" borderId="29" xfId="0" applyFont="1" applyFill="1" applyBorder="1" applyAlignment="1">
      <alignment horizontal="left" wrapText="1"/>
    </xf>
    <xf numFmtId="0" fontId="10" fillId="0" borderId="0" xfId="0" applyFont="1" applyFill="1" applyBorder="1" applyAlignment="1">
      <alignment horizontal="center" wrapText="1"/>
    </xf>
  </cellXfs>
  <cellStyles count="1">
    <cellStyle name="Normal" xfId="0" builtinId="0"/>
  </cellStyles>
  <dxfs count="29">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
      <fill>
        <patternFill patternType="gray0625">
          <bgColor theme="3" tint="0.59996337778862885"/>
        </patternFill>
      </fill>
    </dxf>
  </dxfs>
  <tableStyles count="0" defaultTableStyle="TableStyleMedium2" defaultPivotStyle="PivotStyleLight16"/>
  <colors>
    <mruColors>
      <color rgb="FFF5EBFF"/>
      <color rgb="FFF0E1FF"/>
      <color rgb="FFFCFBFF"/>
      <color rgb="FFEBE1FF"/>
      <color rgb="FFB793FF"/>
      <color rgb="FFDCB9FF"/>
      <color rgb="FF9966FF"/>
      <color rgb="FFCCB3FF"/>
      <color rgb="FFD6A300"/>
      <color rgb="FFEEB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800" b="1" i="0" u="none" strike="noStrike" kern="1200" baseline="0">
                <a:solidFill>
                  <a:schemeClr val="dk1">
                    <a:lumMod val="75000"/>
                    <a:lumOff val="25000"/>
                  </a:schemeClr>
                </a:solidFill>
                <a:latin typeface="+mn-lt"/>
                <a:ea typeface="+mn-ea"/>
                <a:cs typeface="+mn-cs"/>
              </a:defRPr>
            </a:pPr>
            <a:r>
              <a:rPr lang="en-IE"/>
              <a:t>Graph 3: Were antibiotics given for less than</a:t>
            </a:r>
            <a:r>
              <a:rPr lang="en-IE" baseline="0"/>
              <a:t> or equal to </a:t>
            </a:r>
            <a:r>
              <a:rPr lang="en-IE"/>
              <a:t>the recommended duration?</a:t>
            </a:r>
          </a:p>
        </c:rich>
      </c:tx>
      <c:layout/>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spPr>
            <a:solidFill>
              <a:srgbClr val="00B050"/>
            </a:solidFill>
          </c:spPr>
          <c:dPt>
            <c:idx val="0"/>
            <c:bubble3D val="0"/>
            <c:spPr>
              <a:solidFill>
                <a:srgbClr val="00B05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BD0D-4122-8CAB-08BD874B1678}"/>
              </c:ext>
            </c:extLst>
          </c:dPt>
          <c:dPt>
            <c:idx val="1"/>
            <c:bubble3D val="0"/>
            <c:spPr>
              <a:solidFill>
                <a:srgbClr val="FF00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BD0D-4122-8CAB-08BD874B167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Analysis!$C$19:$C$20</c:f>
              <c:strCache>
                <c:ptCount val="2"/>
                <c:pt idx="0">
                  <c:v>Yes</c:v>
                </c:pt>
                <c:pt idx="1">
                  <c:v>No</c:v>
                </c:pt>
              </c:strCache>
            </c:strRef>
          </c:cat>
          <c:val>
            <c:numRef>
              <c:f>Analysis!$D$19:$D$20</c:f>
              <c:numCache>
                <c:formatCode>General</c:formatCode>
                <c:ptCount val="2"/>
                <c:pt idx="0">
                  <c:v>1</c:v>
                </c:pt>
                <c:pt idx="1">
                  <c:v>6</c:v>
                </c:pt>
              </c:numCache>
            </c:numRef>
          </c:val>
          <c:extLst xmlns:c16r2="http://schemas.microsoft.com/office/drawing/2015/06/chart">
            <c:ext xmlns:c16="http://schemas.microsoft.com/office/drawing/2014/chart" uri="{C3380CC4-5D6E-409C-BE32-E72D297353CC}">
              <c16:uniqueId val="{00000000-B62A-4E37-9C00-BCE9E574F794}"/>
            </c:ext>
          </c:extLst>
        </c:ser>
        <c:dLbls>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800" b="1" i="0" u="none" strike="noStrike" kern="1200" baseline="0">
                <a:solidFill>
                  <a:schemeClr val="dk1">
                    <a:lumMod val="75000"/>
                    <a:lumOff val="25000"/>
                  </a:schemeClr>
                </a:solidFill>
                <a:latin typeface="+mn-lt"/>
                <a:ea typeface="+mn-ea"/>
                <a:cs typeface="+mn-cs"/>
              </a:defRPr>
            </a:pPr>
            <a:r>
              <a:rPr lang="en-IE"/>
              <a:t>Graph 5: Reasons for Continuing Antibiotic Beyond Recommended Maximum for that Procedure</a:t>
            </a:r>
          </a:p>
        </c:rich>
      </c:tx>
      <c:layout/>
      <c:overlay val="0"/>
      <c:spPr>
        <a:noFill/>
        <a:ln>
          <a:noFill/>
        </a:ln>
        <a:effectLst/>
      </c:spPr>
    </c:title>
    <c:autoTitleDeleted val="0"/>
    <c:plotArea>
      <c:layout>
        <c:manualLayout>
          <c:layoutTarget val="inner"/>
          <c:xMode val="edge"/>
          <c:yMode val="edge"/>
          <c:x val="5.3442038495188096E-2"/>
          <c:y val="0.2508333333333333"/>
          <c:w val="0.93544685039370079"/>
          <c:h val="0.4614887722368039"/>
        </c:manualLayout>
      </c:layout>
      <c:barChart>
        <c:barDir val="col"/>
        <c:grouping val="clustered"/>
        <c:varyColors val="0"/>
        <c:ser>
          <c:idx val="0"/>
          <c:order val="0"/>
          <c:spPr>
            <a:solidFill>
              <a:schemeClr val="accent1">
                <a:alpha val="85000"/>
              </a:schemeClr>
            </a:solidFill>
            <a:ln w="9525" cap="flat" cmpd="sng" algn="ctr">
              <a:solidFill>
                <a:schemeClr val="lt1">
                  <a:alpha val="50000"/>
                </a:schemeClr>
              </a:solidFill>
              <a:round/>
            </a:ln>
            <a:effectLst/>
          </c:spPr>
          <c:invertIfNegative val="0"/>
          <c:dPt>
            <c:idx val="0"/>
            <c:invertIfNegative val="0"/>
            <c:bubble3D val="0"/>
            <c:spPr>
              <a:solidFill>
                <a:srgbClr val="00B050"/>
              </a:solidFill>
              <a:ln w="9525" cap="flat" cmpd="sng" algn="ctr">
                <a:solidFill>
                  <a:schemeClr val="lt1">
                    <a:alpha val="50000"/>
                  </a:schemeClr>
                </a:solidFill>
                <a:round/>
              </a:ln>
              <a:effectLst/>
            </c:spPr>
            <c:extLst xmlns:c16r2="http://schemas.microsoft.com/office/drawing/2015/06/chart">
              <c:ext xmlns:c16="http://schemas.microsoft.com/office/drawing/2014/chart" uri="{C3380CC4-5D6E-409C-BE32-E72D297353CC}">
                <c16:uniqueId val="{00000005-03C5-4890-94E3-098B09E5F833}"/>
              </c:ext>
            </c:extLst>
          </c:dPt>
          <c:dPt>
            <c:idx val="1"/>
            <c:invertIfNegative val="0"/>
            <c:bubble3D val="0"/>
            <c:spPr>
              <a:solidFill>
                <a:srgbClr val="00B050"/>
              </a:solidFill>
              <a:ln w="9525" cap="flat" cmpd="sng" algn="ctr">
                <a:solidFill>
                  <a:schemeClr val="lt1">
                    <a:alpha val="50000"/>
                  </a:schemeClr>
                </a:solidFill>
                <a:round/>
              </a:ln>
              <a:effectLst/>
            </c:spPr>
            <c:extLst xmlns:c16r2="http://schemas.microsoft.com/office/drawing/2015/06/chart">
              <c:ext xmlns:c16="http://schemas.microsoft.com/office/drawing/2014/chart" uri="{C3380CC4-5D6E-409C-BE32-E72D297353CC}">
                <c16:uniqueId val="{00000006-03C5-4890-94E3-098B09E5F833}"/>
              </c:ext>
            </c:extLst>
          </c:dPt>
          <c:dPt>
            <c:idx val="2"/>
            <c:invertIfNegative val="0"/>
            <c:bubble3D val="0"/>
            <c:spPr>
              <a:solidFill>
                <a:srgbClr val="FF0000"/>
              </a:solidFill>
              <a:ln w="9525" cap="flat" cmpd="sng" algn="ctr">
                <a:solidFill>
                  <a:schemeClr val="lt1">
                    <a:alpha val="50000"/>
                  </a:schemeClr>
                </a:solidFill>
                <a:round/>
              </a:ln>
              <a:effectLst/>
            </c:spPr>
            <c:extLst xmlns:c16r2="http://schemas.microsoft.com/office/drawing/2015/06/chart">
              <c:ext xmlns:c16="http://schemas.microsoft.com/office/drawing/2014/chart" uri="{C3380CC4-5D6E-409C-BE32-E72D297353CC}">
                <c16:uniqueId val="{00000009-03C5-4890-94E3-098B09E5F833}"/>
              </c:ext>
            </c:extLst>
          </c:dPt>
          <c:dPt>
            <c:idx val="3"/>
            <c:invertIfNegative val="0"/>
            <c:bubble3D val="0"/>
            <c:spPr>
              <a:solidFill>
                <a:srgbClr val="FFC000"/>
              </a:solidFill>
              <a:ln w="9525" cap="flat" cmpd="sng" algn="ctr">
                <a:solidFill>
                  <a:schemeClr val="lt1">
                    <a:alpha val="50000"/>
                  </a:schemeClr>
                </a:solidFill>
                <a:round/>
              </a:ln>
              <a:effectLst/>
            </c:spPr>
            <c:extLst xmlns:c16r2="http://schemas.microsoft.com/office/drawing/2015/06/chart">
              <c:ext xmlns:c16="http://schemas.microsoft.com/office/drawing/2014/chart" uri="{C3380CC4-5D6E-409C-BE32-E72D297353CC}">
                <c16:uniqueId val="{0000000C-03C5-4890-94E3-098B09E5F833}"/>
              </c:ext>
            </c:extLst>
          </c:dPt>
          <c:dLbls>
            <c:spPr>
              <a:noFill/>
              <a:ln>
                <a:noFill/>
              </a:ln>
              <a:effectLst/>
            </c:spPr>
            <c:txPr>
              <a:bodyPr rot="0" spcFirstLastPara="1" vertOverflow="ellipsis" vert="horz" wrap="square" lIns="38100" tIns="19050" rIns="38100" bIns="19050" anchor="ctr" anchorCtr="1">
                <a:spAutoFit/>
              </a:bodyPr>
              <a:lstStyle/>
              <a:p>
                <a:pPr>
                  <a:defRPr lang="en-US"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Analysis!$U$2:$U$5</c:f>
              <c:strCache>
                <c:ptCount val="4"/>
                <c:pt idx="0">
                  <c:v>Confirmed/ Suspected infection diagnosed pre-op/ intra-op</c:v>
                </c:pt>
                <c:pt idx="1">
                  <c:v>Confirmed/ Suspected infection diagnosed post-op</c:v>
                </c:pt>
                <c:pt idx="2">
                  <c:v>Drain in place</c:v>
                </c:pt>
                <c:pt idx="3">
                  <c:v>Other</c:v>
                </c:pt>
              </c:strCache>
            </c:strRef>
          </c:cat>
          <c:val>
            <c:numRef>
              <c:f>Analysis!$V$2:$V$5</c:f>
              <c:numCache>
                <c:formatCode>General</c:formatCode>
                <c:ptCount val="4"/>
                <c:pt idx="0">
                  <c:v>2</c:v>
                </c:pt>
                <c:pt idx="1">
                  <c:v>1</c:v>
                </c:pt>
                <c:pt idx="2">
                  <c:v>1</c:v>
                </c:pt>
                <c:pt idx="3">
                  <c:v>0</c:v>
                </c:pt>
              </c:numCache>
            </c:numRef>
          </c:val>
          <c:extLst xmlns:c16r2="http://schemas.microsoft.com/office/drawing/2015/06/chart">
            <c:ext xmlns:c16="http://schemas.microsoft.com/office/drawing/2014/chart" uri="{C3380CC4-5D6E-409C-BE32-E72D297353CC}">
              <c16:uniqueId val="{00000000-5F6B-4DDB-A08F-6BD0D16094AD}"/>
            </c:ext>
          </c:extLst>
        </c:ser>
        <c:dLbls>
          <c:showLegendKey val="0"/>
          <c:showVal val="1"/>
          <c:showCatName val="0"/>
          <c:showSerName val="0"/>
          <c:showPercent val="0"/>
          <c:showBubbleSize val="0"/>
        </c:dLbls>
        <c:gapWidth val="65"/>
        <c:axId val="153372928"/>
        <c:axId val="153381504"/>
      </c:barChart>
      <c:catAx>
        <c:axId val="15337292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153381504"/>
        <c:crosses val="autoZero"/>
        <c:auto val="1"/>
        <c:lblAlgn val="ctr"/>
        <c:lblOffset val="100"/>
        <c:noMultiLvlLbl val="0"/>
      </c:catAx>
      <c:valAx>
        <c:axId val="153381504"/>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5337292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800" b="1" i="0" u="none" strike="noStrike" kern="1200" baseline="0">
                <a:solidFill>
                  <a:schemeClr val="dk1">
                    <a:lumMod val="75000"/>
                    <a:lumOff val="25000"/>
                  </a:schemeClr>
                </a:solidFill>
                <a:latin typeface="+mn-lt"/>
                <a:ea typeface="+mn-ea"/>
                <a:cs typeface="+mn-cs"/>
              </a:defRPr>
            </a:pPr>
            <a:r>
              <a:rPr lang="en-IE"/>
              <a:t>Graph 1: Were Prophylactic Antibiotics Indicated?</a:t>
            </a:r>
          </a:p>
        </c:rich>
      </c:tx>
      <c:layout/>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3854166666666671E-2"/>
          <c:y val="0.22062499999999996"/>
          <c:w val="0.69762446686351742"/>
          <c:h val="0.74604166666666683"/>
        </c:manualLayout>
      </c:layout>
      <c:pie3DChart>
        <c:varyColors val="1"/>
        <c:ser>
          <c:idx val="0"/>
          <c:order val="0"/>
          <c:dPt>
            <c:idx val="0"/>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6B38-4EC6-822C-46746205DEFC}"/>
              </c:ext>
            </c:extLst>
          </c:dPt>
          <c:dPt>
            <c:idx val="1"/>
            <c:bubble3D val="0"/>
            <c:spPr>
              <a:solidFill>
                <a:schemeClr val="accent4"/>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6B38-4EC6-822C-46746205DEFC}"/>
              </c:ext>
            </c:extLst>
          </c:dPt>
          <c:dPt>
            <c:idx val="2"/>
            <c:bubble3D val="0"/>
            <c:spPr>
              <a:solidFill>
                <a:schemeClr val="accent1">
                  <a:lumMod val="75000"/>
                </a:schemeClr>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6B38-4EC6-822C-46746205DEFC}"/>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Analysis!$C$2:$C$4</c:f>
              <c:strCache>
                <c:ptCount val="3"/>
                <c:pt idx="0">
                  <c:v>Yes</c:v>
                </c:pt>
                <c:pt idx="1">
                  <c:v>No</c:v>
                </c:pt>
                <c:pt idx="2">
                  <c:v>No local guideline for this procedure</c:v>
                </c:pt>
              </c:strCache>
            </c:strRef>
          </c:cat>
          <c:val>
            <c:numRef>
              <c:f>Analysis!$D$2:$D$4</c:f>
              <c:numCache>
                <c:formatCode>General</c:formatCode>
                <c:ptCount val="3"/>
                <c:pt idx="0">
                  <c:v>7</c:v>
                </c:pt>
                <c:pt idx="1">
                  <c:v>3</c:v>
                </c:pt>
                <c:pt idx="2">
                  <c:v>0</c:v>
                </c:pt>
              </c:numCache>
            </c:numRef>
          </c:val>
          <c:extLst xmlns:c16r2="http://schemas.microsoft.com/office/drawing/2015/06/chart">
            <c:ext xmlns:c16="http://schemas.microsoft.com/office/drawing/2014/chart" uri="{C3380CC4-5D6E-409C-BE32-E72D297353CC}">
              <c16:uniqueId val="{00000000-F29E-44F0-AF17-009B8740A8C0}"/>
            </c:ext>
          </c:extLst>
        </c:ser>
        <c:dLbls>
          <c:showLegendKey val="0"/>
          <c:showVal val="0"/>
          <c:showCatName val="0"/>
          <c:showSerName val="0"/>
          <c:showPercent val="1"/>
          <c:showBubbleSize val="0"/>
          <c:showLeaderLines val="1"/>
        </c:dLbls>
      </c:pie3DChart>
      <c:spPr>
        <a:noFill/>
        <a:ln>
          <a:noFill/>
        </a:ln>
        <a:effectLst/>
      </c:spPr>
    </c:plotArea>
    <c:legend>
      <c:legendPos val="r"/>
      <c:layout>
        <c:manualLayout>
          <c:xMode val="edge"/>
          <c:yMode val="edge"/>
          <c:x val="0.76272863353018416"/>
          <c:y val="0.32020669291338588"/>
          <c:w val="0.22164636646981628"/>
          <c:h val="0.4635446194225722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800" b="1" i="0" u="none" strike="noStrike" kern="1200" baseline="0">
                <a:solidFill>
                  <a:schemeClr val="dk1">
                    <a:lumMod val="75000"/>
                    <a:lumOff val="25000"/>
                  </a:schemeClr>
                </a:solidFill>
                <a:latin typeface="+mn-lt"/>
                <a:ea typeface="+mn-ea"/>
                <a:cs typeface="+mn-cs"/>
              </a:defRPr>
            </a:pPr>
            <a:r>
              <a:rPr lang="en-IE"/>
              <a:t>Graph 2: Were Prophylactic Antibiotics Prescribed?</a:t>
            </a:r>
          </a:p>
        </c:rich>
      </c:tx>
      <c:layout/>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EEB500"/>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30E0-406F-AA42-BFE974E037F8}"/>
              </c:ext>
            </c:extLst>
          </c:dPt>
          <c:dPt>
            <c:idx val="1"/>
            <c:bubble3D val="0"/>
            <c:spPr>
              <a:solidFill>
                <a:schemeClr val="accent5"/>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30E0-406F-AA42-BFE974E037F8}"/>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en-US" sz="1000" b="1"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15:layout/>
              </c:ext>
            </c:extLst>
          </c:dLbls>
          <c:cat>
            <c:strRef>
              <c:f>Analysis!$L$2:$L$3</c:f>
              <c:strCache>
                <c:ptCount val="2"/>
                <c:pt idx="0">
                  <c:v>Yes </c:v>
                </c:pt>
                <c:pt idx="1">
                  <c:v>No</c:v>
                </c:pt>
              </c:strCache>
            </c:strRef>
          </c:cat>
          <c:val>
            <c:numRef>
              <c:f>Analysis!$M$2:$M$3</c:f>
              <c:numCache>
                <c:formatCode>General</c:formatCode>
                <c:ptCount val="2"/>
                <c:pt idx="0">
                  <c:v>7</c:v>
                </c:pt>
                <c:pt idx="1">
                  <c:v>3</c:v>
                </c:pt>
              </c:numCache>
            </c:numRef>
          </c:val>
          <c:extLst xmlns:c16r2="http://schemas.microsoft.com/office/drawing/2015/06/chart">
            <c:ext xmlns:c16="http://schemas.microsoft.com/office/drawing/2014/chart" uri="{C3380CC4-5D6E-409C-BE32-E72D297353CC}">
              <c16:uniqueId val="{00000000-E832-4C97-8B24-789BCB980C36}"/>
            </c:ext>
          </c:extLst>
        </c:ser>
        <c:dLbls>
          <c:showLegendKey val="0"/>
          <c:showVal val="0"/>
          <c:showCatName val="0"/>
          <c:showSerName val="0"/>
          <c:showPercent val="1"/>
          <c:showBubbleSize val="0"/>
          <c:showLeaderLines val="1"/>
        </c:dLbls>
      </c:pie3DChart>
      <c:spPr>
        <a:noFill/>
        <a:ln>
          <a:noFill/>
        </a:ln>
        <a:effectLst/>
      </c:spPr>
    </c:plotArea>
    <c:legend>
      <c:legendPos val="r"/>
      <c:layout/>
      <c:overlay val="0"/>
      <c:spPr>
        <a:solidFill>
          <a:schemeClr val="lt1">
            <a:lumMod val="95000"/>
            <a:alpha val="39000"/>
          </a:schemeClr>
        </a:solidFill>
        <a:ln>
          <a:noFill/>
        </a:ln>
        <a:effectLst/>
      </c:spPr>
      <c:txPr>
        <a:bodyPr rot="0" spcFirstLastPara="1" vertOverflow="ellipsis" vert="horz" wrap="square" anchor="ctr" anchorCtr="1"/>
        <a:lstStyle/>
        <a:p>
          <a:pPr>
            <a:defRPr lang="en-US" sz="900" b="0" i="0" u="none" strike="noStrike" kern="1200" baseline="0">
              <a:solidFill>
                <a:schemeClr val="dk1">
                  <a:lumMod val="75000"/>
                  <a:lumOff val="25000"/>
                </a:schemeClr>
              </a:solidFill>
              <a:latin typeface="+mn-lt"/>
              <a:ea typeface="+mn-ea"/>
              <a:cs typeface="+mn-cs"/>
            </a:defRPr>
          </a:pPr>
          <a:endParaRPr lang="en-US"/>
        </a:p>
      </c:txPr>
    </c:legend>
    <c:plotVisOnly val="1"/>
    <c:dispBlanksAs val="zero"/>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6"/>
    </mc:Choice>
    <mc:Fallback>
      <c:style val="6"/>
    </mc:Fallback>
  </mc:AlternateContent>
  <c:chart>
    <c:title>
      <c:tx>
        <c:rich>
          <a:bodyPr rot="0" spcFirstLastPara="1" vertOverflow="ellipsis" vert="horz" wrap="square" anchor="ctr" anchorCtr="1"/>
          <a:lstStyle/>
          <a:p>
            <a:pPr>
              <a:defRPr lang="en-US" sz="1800" b="1" i="0" u="none" strike="noStrike" kern="1200" baseline="0">
                <a:solidFill>
                  <a:schemeClr val="dk1">
                    <a:lumMod val="75000"/>
                    <a:lumOff val="25000"/>
                  </a:schemeClr>
                </a:solidFill>
                <a:latin typeface="+mn-lt"/>
                <a:ea typeface="+mn-ea"/>
                <a:cs typeface="+mn-cs"/>
              </a:defRPr>
            </a:pPr>
            <a:r>
              <a:rPr lang="en-IE" sz="1400"/>
              <a:t>Graph 4: Was</a:t>
            </a:r>
            <a:r>
              <a:rPr lang="en-IE" sz="1400" baseline="0"/>
              <a:t> there a Specific Reason Documented if Antibiotics were Administered for Greater than the Recommended Duration? </a:t>
            </a:r>
            <a:endParaRPr lang="en-IE" sz="1400"/>
          </a:p>
        </c:rich>
      </c:tx>
      <c:layout/>
      <c:overlay val="0"/>
      <c:spPr>
        <a:noFill/>
        <a:ln>
          <a:noFill/>
        </a:ln>
        <a:effectLst/>
      </c:spPr>
    </c:title>
    <c:autoTitleDeleted val="0"/>
    <c:plotArea>
      <c:layout>
        <c:manualLayout>
          <c:layoutTarget val="inner"/>
          <c:xMode val="edge"/>
          <c:yMode val="edge"/>
          <c:x val="2.8645833333333332E-2"/>
          <c:y val="0.26362500000000005"/>
          <c:w val="0.94270833333333359"/>
          <c:h val="0.63971555118110246"/>
        </c:manualLayout>
      </c:layout>
      <c:barChart>
        <c:barDir val="col"/>
        <c:grouping val="clustered"/>
        <c:varyColors val="0"/>
        <c:ser>
          <c:idx val="0"/>
          <c:order val="0"/>
          <c:spPr>
            <a:solidFill>
              <a:schemeClr val="accent4">
                <a:alpha val="85000"/>
              </a:schemeClr>
            </a:solidFill>
            <a:ln w="9525" cap="flat" cmpd="sng" algn="ctr">
              <a:solidFill>
                <a:schemeClr val="lt1">
                  <a:alpha val="50000"/>
                </a:schemeClr>
              </a:solidFill>
              <a:round/>
            </a:ln>
            <a:effectLst/>
          </c:spPr>
          <c:invertIfNegative val="0"/>
          <c:dPt>
            <c:idx val="0"/>
            <c:invertIfNegative val="0"/>
            <c:bubble3D val="0"/>
            <c:spPr>
              <a:solidFill>
                <a:srgbClr val="00B050"/>
              </a:solidFill>
              <a:ln w="9525" cap="flat" cmpd="sng" algn="ctr">
                <a:solidFill>
                  <a:schemeClr val="lt1">
                    <a:alpha val="50000"/>
                  </a:schemeClr>
                </a:solidFill>
                <a:round/>
              </a:ln>
              <a:effectLst/>
            </c:spPr>
            <c:extLst xmlns:c16r2="http://schemas.microsoft.com/office/drawing/2015/06/chart">
              <c:ext xmlns:c16="http://schemas.microsoft.com/office/drawing/2014/chart" uri="{C3380CC4-5D6E-409C-BE32-E72D297353CC}">
                <c16:uniqueId val="{00000006-E67C-4C10-8946-9EA079277E8A}"/>
              </c:ext>
            </c:extLst>
          </c:dPt>
          <c:dPt>
            <c:idx val="1"/>
            <c:invertIfNegative val="0"/>
            <c:bubble3D val="0"/>
            <c:spPr>
              <a:solidFill>
                <a:srgbClr val="FF0000"/>
              </a:solidFill>
              <a:ln w="9525" cap="flat" cmpd="sng" algn="ctr">
                <a:solidFill>
                  <a:schemeClr val="lt1">
                    <a:alpha val="50000"/>
                  </a:schemeClr>
                </a:solidFill>
                <a:round/>
              </a:ln>
              <a:effectLst/>
            </c:spPr>
            <c:extLst xmlns:c16r2="http://schemas.microsoft.com/office/drawing/2015/06/chart">
              <c:ext xmlns:c16="http://schemas.microsoft.com/office/drawing/2014/chart" uri="{C3380CC4-5D6E-409C-BE32-E72D297353CC}">
                <c16:uniqueId val="{0000000D-E67C-4C10-8946-9EA079277E8A}"/>
              </c:ext>
            </c:extLst>
          </c:dPt>
          <c:dLbls>
            <c:spPr>
              <a:noFill/>
              <a:ln>
                <a:noFill/>
              </a:ln>
              <a:effectLst/>
            </c:spPr>
            <c:txPr>
              <a:bodyPr rot="0" spcFirstLastPara="1" vertOverflow="ellipsis" vert="horz" wrap="square" lIns="38100" tIns="19050" rIns="38100" bIns="19050" anchor="ctr" anchorCtr="1">
                <a:spAutoFit/>
              </a:bodyPr>
              <a:lstStyle/>
              <a:p>
                <a:pPr>
                  <a:defRPr lang="en-US"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dk1">
                          <a:lumMod val="50000"/>
                          <a:lumOff val="50000"/>
                        </a:schemeClr>
                      </a:solidFill>
                    </a:ln>
                    <a:effectLst/>
                  </c:spPr>
                </c15:leaderLines>
              </c:ext>
            </c:extLst>
          </c:dLbls>
          <c:cat>
            <c:strRef>
              <c:f>Analysis!$L$19:$L$21</c:f>
              <c:strCache>
                <c:ptCount val="3"/>
                <c:pt idx="0">
                  <c:v>Yes</c:v>
                </c:pt>
                <c:pt idx="1">
                  <c:v>No</c:v>
                </c:pt>
                <c:pt idx="2">
                  <c:v>Not Applicable</c:v>
                </c:pt>
              </c:strCache>
            </c:strRef>
          </c:cat>
          <c:val>
            <c:numRef>
              <c:f>Analysis!$M$19:$M$21</c:f>
              <c:numCache>
                <c:formatCode>General</c:formatCode>
                <c:ptCount val="3"/>
                <c:pt idx="0">
                  <c:v>4</c:v>
                </c:pt>
                <c:pt idx="1">
                  <c:v>2</c:v>
                </c:pt>
                <c:pt idx="2">
                  <c:v>0</c:v>
                </c:pt>
              </c:numCache>
            </c:numRef>
          </c:val>
          <c:extLst xmlns:c16r2="http://schemas.microsoft.com/office/drawing/2015/06/chart">
            <c:ext xmlns:c16="http://schemas.microsoft.com/office/drawing/2014/chart" uri="{C3380CC4-5D6E-409C-BE32-E72D297353CC}">
              <c16:uniqueId val="{00000000-2297-4CDC-8003-4E185776DCE7}"/>
            </c:ext>
          </c:extLst>
        </c:ser>
        <c:dLbls>
          <c:showLegendKey val="0"/>
          <c:showVal val="1"/>
          <c:showCatName val="0"/>
          <c:showSerName val="0"/>
          <c:showPercent val="0"/>
          <c:showBubbleSize val="0"/>
        </c:dLbls>
        <c:gapWidth val="65"/>
        <c:axId val="153164800"/>
        <c:axId val="153180800"/>
      </c:barChart>
      <c:catAx>
        <c:axId val="153164800"/>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lang="en-US" sz="900" b="0" i="0" u="none" strike="noStrike" kern="1200" cap="all" baseline="0">
                <a:solidFill>
                  <a:schemeClr val="dk1">
                    <a:lumMod val="75000"/>
                    <a:lumOff val="25000"/>
                  </a:schemeClr>
                </a:solidFill>
                <a:latin typeface="+mn-lt"/>
                <a:ea typeface="+mn-ea"/>
                <a:cs typeface="+mn-cs"/>
              </a:defRPr>
            </a:pPr>
            <a:endParaRPr lang="en-US"/>
          </a:p>
        </c:txPr>
        <c:crossAx val="153180800"/>
        <c:crosses val="autoZero"/>
        <c:auto val="1"/>
        <c:lblAlgn val="ctr"/>
        <c:lblOffset val="100"/>
        <c:noMultiLvlLbl val="0"/>
      </c:catAx>
      <c:valAx>
        <c:axId val="153180800"/>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crossAx val="15316480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n-US" sz="1600" b="0" i="0" u="none" strike="noStrike" kern="1200" spc="0" baseline="0">
                <a:solidFill>
                  <a:schemeClr val="dk1"/>
                </a:solidFill>
                <a:latin typeface="+mn-lt"/>
                <a:ea typeface="+mn-ea"/>
                <a:cs typeface="+mn-cs"/>
              </a:defRPr>
            </a:pPr>
            <a:r>
              <a:rPr lang="en-US" sz="1600"/>
              <a:t>Run</a:t>
            </a:r>
            <a:r>
              <a:rPr lang="en-US" sz="1600" baseline="0"/>
              <a:t> Chart Showing  </a:t>
            </a:r>
            <a:r>
              <a:rPr lang="en-US" sz="1600"/>
              <a:t>% of Patients Where Antibiotics Were Used for the Recommended Duration or Less</a:t>
            </a:r>
          </a:p>
        </c:rich>
      </c:tx>
      <c:layout/>
      <c:overlay val="0"/>
      <c:spPr>
        <a:noFill/>
        <a:ln>
          <a:noFill/>
        </a:ln>
        <a:effectLst/>
      </c:spPr>
    </c:title>
    <c:autoTitleDeleted val="0"/>
    <c:plotArea>
      <c:layout>
        <c:manualLayout>
          <c:layoutTarget val="inner"/>
          <c:xMode val="edge"/>
          <c:yMode val="edge"/>
          <c:x val="8.8710635389158479E-2"/>
          <c:y val="0.13381330523605139"/>
          <c:w val="0.89613436980335259"/>
          <c:h val="0.67508479263311461"/>
        </c:manualLayout>
      </c:layout>
      <c:barChart>
        <c:barDir val="col"/>
        <c:grouping val="clustered"/>
        <c:varyColors val="0"/>
        <c:ser>
          <c:idx val="0"/>
          <c:order val="0"/>
          <c:tx>
            <c:strRef>
              <c:f>'Run Chart'!$C$3</c:f>
              <c:strCache>
                <c:ptCount val="1"/>
                <c:pt idx="0">
                  <c:v>% 'Yes' Q7</c:v>
                </c:pt>
              </c:strCache>
            </c:strRef>
          </c:tx>
          <c:spPr>
            <a:solidFill>
              <a:schemeClr val="accent5">
                <a:lumMod val="75000"/>
              </a:schemeClr>
            </a:solidFill>
            <a:ln>
              <a:noFill/>
            </a:ln>
            <a:effectLst/>
          </c:spPr>
          <c:invertIfNegative val="0"/>
          <c:dLbls>
            <c:dLbl>
              <c:idx val="0"/>
              <c:layout/>
              <c:tx>
                <c:strRef>
                  <c:f>'Run Chart'!$D$4</c:f>
                  <c:strCache>
                    <c:ptCount val="1"/>
                    <c:pt idx="0">
                      <c:v>baseline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{2CBA6417-37F3-4C58-B86E-CA53C48B2DA1}</c15:txfldGUID>
                      <c15:f>'Run Chart'!$D$4</c15:f>
                      <c15:dlblFieldTableCache>
                        <c:ptCount val="1"/>
                        <c:pt idx="0">
                          <c:v>Baseline</c:v>
                        </c:pt>
                      </c15:dlblFieldTableCache>
                    </c15:dlblFTEntry>
                  </c15:dlblFieldTable>
                  <c15:showDataLabelsRange val="0"/>
                </c:ext>
                <c:ext xmlns:c16="http://schemas.microsoft.com/office/drawing/2014/chart" uri="{C3380CC4-5D6E-409C-BE32-E72D297353CC}">
                  <c16:uniqueId val="{00000000-E2BE-4EA5-997D-F43F416CB14E}"/>
                </c:ext>
              </c:extLst>
            </c:dLbl>
            <c:dLbl>
              <c:idx val="1"/>
              <c:layout/>
              <c:tx>
                <c:strRef>
                  <c:f>'Run Chart'!$D$5</c:f>
                  <c:strCache>
                    <c:ptCount val="1"/>
                    <c:pt idx="0">
                      <c:v>Baseline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{C63D1193-0D83-43C6-81AF-5BC6DE958065}</c15:txfldGUID>
                      <c15:f>'Run Chart'!$D$5</c15:f>
                      <c15:dlblFieldTableCache>
                        <c:ptCount val="1"/>
                        <c:pt idx="0">
                          <c:v>Intervention</c:v>
                        </c:pt>
                      </c15:dlblFieldTableCache>
                    </c15:dlblFTEntry>
                  </c15:dlblFieldTable>
                  <c15:showDataLabelsRange val="0"/>
                </c:ext>
                <c:ext xmlns:c16="http://schemas.microsoft.com/office/drawing/2014/chart" uri="{C3380CC4-5D6E-409C-BE32-E72D297353CC}">
                  <c16:uniqueId val="{00000001-E2BE-4EA5-997D-F43F416CB14E}"/>
                </c:ext>
              </c:extLst>
            </c:dLbl>
            <c:dLbl>
              <c:idx val="2"/>
              <c:layout/>
              <c:tx>
                <c:strRef>
                  <c:f>'Run Chart'!$D$6</c:f>
                  <c:strCache>
                    <c:ptCount val="1"/>
                    <c:pt idx="0">
                      <c:v>Position statement issue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{9C32A4AB-8A83-4FB7-AA32-6DB8C53DD0C2}</c15:txfldGUID>
                      <c15:f>'Run Chart'!$D$6</c15:f>
                      <c15:dlblFieldTableCache>
                        <c:ptCount val="1"/>
                        <c:pt idx="0">
                          <c:v>New Intervention</c:v>
                        </c:pt>
                      </c15:dlblFieldTableCache>
                    </c15:dlblFTEntry>
                  </c15:dlblFieldTable>
                  <c15:showDataLabelsRange val="0"/>
                </c:ext>
                <c:ext xmlns:c16="http://schemas.microsoft.com/office/drawing/2014/chart" uri="{C3380CC4-5D6E-409C-BE32-E72D297353CC}">
                  <c16:uniqueId val="{00000002-E2BE-4EA5-997D-F43F416CB14E}"/>
                </c:ext>
              </c:extLst>
            </c:dLbl>
            <c:dLbl>
              <c:idx val="3"/>
              <c:layout/>
              <c:tx>
                <c:strRef>
                  <c:f>'Run Chart'!$D$7</c:f>
                  <c:strCache>
                    <c:ptCount val="1"/>
                    <c:pt idx="0">
                      <c:v>eLearning module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{B86705D0-35D7-4986-A885-FB35E561277C}</c15:txfldGUID>
                      <c15:f>'Run Chart'!$D$7</c15:f>
                      <c15:dlblFieldTableCache>
                        <c:ptCount val="1"/>
                        <c:pt idx="0">
                          <c:v>No Intervention</c:v>
                        </c:pt>
                      </c15:dlblFieldTableCache>
                    </c15:dlblFTEntry>
                  </c15:dlblFieldTable>
                  <c15:showDataLabelsRange val="0"/>
                </c:ext>
                <c:ext xmlns:c16="http://schemas.microsoft.com/office/drawing/2014/chart" uri="{C3380CC4-5D6E-409C-BE32-E72D297353CC}">
                  <c16:uniqueId val="{00000003-E2BE-4EA5-997D-F43F416CB14E}"/>
                </c:ext>
              </c:extLst>
            </c:dLbl>
            <c:dLbl>
              <c:idx val="4"/>
              <c:layout/>
              <c:tx>
                <c:strRef>
                  <c:f>'Run Chart'!$D$8</c:f>
                  <c:strCache>
                    <c:ptCount val="1"/>
                    <c:pt idx="0">
                      <c:v>Posters, pens issued</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{33EA5637-14A4-4A88-8122-71ED635743A2}</c15:txfldGUID>
                      <c15:f>'Run Chart'!$D$8</c15:f>
                      <c15:dlblFieldTableCache>
                        <c:ptCount val="1"/>
                        <c:pt idx="0">
                          <c:v>New Baseline</c:v>
                        </c:pt>
                      </c15:dlblFieldTableCache>
                    </c15:dlblFTEntry>
                  </c15:dlblFieldTable>
                  <c15:showDataLabelsRange val="0"/>
                </c:ext>
                <c:ext xmlns:c16="http://schemas.microsoft.com/office/drawing/2014/chart" uri="{C3380CC4-5D6E-409C-BE32-E72D297353CC}">
                  <c16:uniqueId val="{00000004-E2BE-4EA5-997D-F43F416CB14E}"/>
                </c:ext>
              </c:extLst>
            </c:dLbl>
            <c:dLbl>
              <c:idx val="5"/>
              <c:layout/>
              <c:tx>
                <c:strRef>
                  <c:f>'Run Chart'!$D$9</c:f>
                  <c:strCache>
                    <c:ptCount val="1"/>
                    <c:pt idx="0">
                      <c:v>Patient info leaflet</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{63A57532-F957-4069-B2AF-7C4E1CDD6FE1}</c15:txfldGUID>
                      <c15:f>'Run Chart'!$D$9</c15:f>
                      <c15:dlblFieldTableCache>
                        <c:ptCount val="1"/>
                        <c:pt idx="0">
                          <c:v>2022 Intervention</c:v>
                        </c:pt>
                      </c15:dlblFieldTableCache>
                    </c15:dlblFTEntry>
                  </c15:dlblFieldTable>
                  <c15:showDataLabelsRange val="0"/>
                </c:ext>
                <c:ext xmlns:c16="http://schemas.microsoft.com/office/drawing/2014/chart" uri="{C3380CC4-5D6E-409C-BE32-E72D297353CC}">
                  <c16:uniqueId val="{00000005-E2BE-4EA5-997D-F43F416CB14E}"/>
                </c:ext>
              </c:extLst>
            </c:dLbl>
            <c:dLbl>
              <c:idx val="6"/>
              <c:layout/>
              <c:tx>
                <c:strRef>
                  <c:f>'Run Chart'!$D$10</c:f>
                  <c:strCache>
                    <c:ptCount val="1"/>
                    <c:pt idx="0">
                      <c:v>Presentation with feedback</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{5569D359-A854-490E-9601-795C0CEF5C7A}</c15:txfldGUID>
                      <c15:f>'Run Chart'!$D$10</c15:f>
                      <c15:dlblFieldTableCache>
                        <c:ptCount val="1"/>
                        <c:pt idx="0">
                          <c:v>No Intervention</c:v>
                        </c:pt>
                      </c15:dlblFieldTableCache>
                    </c15:dlblFTEntry>
                  </c15:dlblFieldTable>
                  <c15:showDataLabelsRange val="0"/>
                </c:ext>
                <c:ext xmlns:c16="http://schemas.microsoft.com/office/drawing/2014/chart" uri="{C3380CC4-5D6E-409C-BE32-E72D297353CC}">
                  <c16:uniqueId val="{00000006-E2BE-4EA5-997D-F43F416CB14E}"/>
                </c:ext>
              </c:extLst>
            </c:dLbl>
            <c:dLbl>
              <c:idx val="7"/>
              <c:layout/>
              <c:tx>
                <c:strRef>
                  <c:f>'Run Chart'!$D$11</c:f>
                  <c:strCache>
                    <c:ptCount val="1"/>
                    <c:pt idx="0">
                      <c:v>Run chart feedback</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{DD422CC1-C5A3-449C-85C6-0F05BD4D9506}</c15:txfldGUID>
                      <c15:f>'Run Chart'!$D$11</c15:f>
                      <c15:dlblFieldTableCache>
                        <c:ptCount val="1"/>
                        <c:pt idx="0">
                          <c:v>Intervention X</c:v>
                        </c:pt>
                      </c15:dlblFieldTableCache>
                    </c15:dlblFTEntry>
                  </c15:dlblFieldTable>
                  <c15:showDataLabelsRange val="0"/>
                </c:ext>
                <c:ext xmlns:c16="http://schemas.microsoft.com/office/drawing/2014/chart" uri="{C3380CC4-5D6E-409C-BE32-E72D297353CC}">
                  <c16:uniqueId val="{00000007-E2BE-4EA5-997D-F43F416CB14E}"/>
                </c:ext>
              </c:extLst>
            </c:dLbl>
            <c:dLbl>
              <c:idx val="8"/>
              <c:layout/>
              <c:tx>
                <c:strRef>
                  <c:f>'Run Chart'!$D$12</c:f>
                  <c:strCache>
                    <c:ptCount val="1"/>
                    <c:pt idx="0">
                      <c:v>Run chart feedback</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{11DC26B8-CE56-4D14-8A20-CBDB8C16A710}</c15:txfldGUID>
                      <c15:f>'Run Chart'!$D$12</c15:f>
                      <c15:dlblFieldTableCache>
                        <c:ptCount val="1"/>
                        <c:pt idx="0">
                          <c:v>Intervention Y</c:v>
                        </c:pt>
                      </c15:dlblFieldTableCache>
                    </c15:dlblFTEntry>
                  </c15:dlblFieldTable>
                  <c15:showDataLabelsRange val="0"/>
                </c:ext>
                <c:ext xmlns:c16="http://schemas.microsoft.com/office/drawing/2014/chart" uri="{C3380CC4-5D6E-409C-BE32-E72D297353CC}">
                  <c16:uniqueId val="{00000008-E2BE-4EA5-997D-F43F416CB14E}"/>
                </c:ext>
              </c:extLst>
            </c:dLbl>
            <c:dLbl>
              <c:idx val="9"/>
              <c:layout/>
              <c:tx>
                <c:strRef>
                  <c:f>'Run Chart'!$D$13</c:f>
                  <c:strCache>
                    <c:ptCount val="1"/>
                    <c:pt idx="0">
                      <c:v>Drug chart change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{6C078501-9EFE-405E-A598-996BD40FB112}</c15:txfldGUID>
                      <c15:f>'Run Chart'!$D$13</c15:f>
                      <c15:dlblFieldTableCache>
                        <c:ptCount val="1"/>
                        <c:pt idx="0">
                          <c:v>Intervention Stopped</c:v>
                        </c:pt>
                      </c15:dlblFieldTableCache>
                    </c15:dlblFTEntry>
                  </c15:dlblFieldTable>
                  <c15:showDataLabelsRange val="0"/>
                </c:ext>
                <c:ext xmlns:c16="http://schemas.microsoft.com/office/drawing/2014/chart" uri="{C3380CC4-5D6E-409C-BE32-E72D297353CC}">
                  <c16:uniqueId val="{00000009-E2BE-4EA5-997D-F43F416CB14E}"/>
                </c:ext>
              </c:extLst>
            </c:dLbl>
            <c:dLbl>
              <c:idx val="10"/>
              <c:layout/>
              <c:tx>
                <c:strRef>
                  <c:f>'Run Chart'!$D$14</c:f>
                  <c:strCache>
                    <c:ptCount val="1"/>
                    <c:pt idx="0">
                      <c:v>Theatre document change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{2D1C915D-906A-457C-B35A-48D9D60878EB}</c15:txfldGUID>
                      <c15:f>'Run Chart'!$D$14</c15:f>
                      <c15:dlblFieldTableCache>
                        <c:ptCount val="1"/>
                        <c:pt idx="0">
                          <c:v>Intervention Restarted</c:v>
                        </c:pt>
                      </c15:dlblFieldTableCache>
                    </c15:dlblFTEntry>
                  </c15:dlblFieldTable>
                  <c15:showDataLabelsRange val="0"/>
                </c:ext>
                <c:ext xmlns:c16="http://schemas.microsoft.com/office/drawing/2014/chart" uri="{C3380CC4-5D6E-409C-BE32-E72D297353CC}">
                  <c16:uniqueId val="{0000000A-E2BE-4EA5-997D-F43F416CB14E}"/>
                </c:ext>
              </c:extLst>
            </c:dLbl>
            <c:dLbl>
              <c:idx val="11"/>
              <c:layout/>
              <c:tx>
                <c:strRef>
                  <c:f>'Run Chart'!$D$15</c:f>
                  <c:strCache>
                    <c:ptCount val="1"/>
                    <c:pt idx="0">
                      <c:v>Nurse education</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{5E59FC14-2B7F-439A-A629-F8787A26DB62}</c15:txfldGUID>
                      <c15:f>'Run Chart'!$D$15</c15:f>
                      <c15:dlblFieldTableCache>
                        <c:ptCount val="1"/>
                        <c:pt idx="0">
                          <c:v>New Baseline</c:v>
                        </c:pt>
                      </c15:dlblFieldTableCache>
                    </c15:dlblFTEntry>
                  </c15:dlblFieldTable>
                  <c15:showDataLabelsRange val="0"/>
                </c:ext>
                <c:ext xmlns:c16="http://schemas.microsoft.com/office/drawing/2014/chart" uri="{C3380CC4-5D6E-409C-BE32-E72D297353CC}">
                  <c16:uniqueId val="{0000000B-E2BE-4EA5-997D-F43F416CB14E}"/>
                </c:ext>
              </c:extLst>
            </c:dLbl>
            <c:dLbl>
              <c:idx val="12"/>
              <c:layout/>
              <c:tx>
                <c:strRef>
                  <c:f>'Run Chart'!$D$16</c:f>
                  <c:strCache>
                    <c:ptCount val="1"/>
                    <c:pt idx="0">
                      <c:v>Best performance</c:v>
                    </c:pt>
                  </c:strCache>
                </c:strRef>
              </c:tx>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15:dlblFieldTable>
                    <c15:dlblFTEntry>
                      <c15:txfldGUID>{180FB138-C34A-4A03-A65B-2C58736E8615}</c15:txfldGUID>
                      <c15:f>'Run Chart'!$D$16</c15:f>
                      <c15:dlblFieldTableCache>
                        <c:ptCount val="1"/>
                        <c:pt idx="0">
                          <c:v>Best performance</c:v>
                        </c:pt>
                      </c15:dlblFieldTableCache>
                    </c15:dlblFTEntry>
                  </c15:dlblFieldTable>
                  <c15:showDataLabelsRange val="0"/>
                </c:ext>
                <c:ext xmlns:c16="http://schemas.microsoft.com/office/drawing/2014/chart" uri="{C3380CC4-5D6E-409C-BE32-E72D297353CC}">
                  <c16:uniqueId val="{0000000C-E2BE-4EA5-997D-F43F416CB14E}"/>
                </c:ext>
              </c:extLst>
            </c:dLbl>
            <c:spPr>
              <a:solidFill>
                <a:sysClr val="window" lastClr="FFFFFF"/>
              </a:solidFill>
              <a:ln>
                <a:solidFill>
                  <a:srgbClr val="7030A0"/>
                </a:solidFill>
              </a:ln>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trendline>
            <c:spPr>
              <a:ln w="19050" cap="rnd">
                <a:solidFill>
                  <a:schemeClr val="accent5">
                    <a:lumMod val="50000"/>
                  </a:schemeClr>
                </a:solidFill>
                <a:prstDash val="sysDot"/>
              </a:ln>
              <a:effectLst/>
            </c:spPr>
            <c:trendlineType val="linear"/>
            <c:dispRSqr val="0"/>
            <c:dispEq val="0"/>
          </c:trendline>
          <c:cat>
            <c:strRef>
              <c:f>'Run Chart'!$B$4:$B$16</c:f>
              <c:strCache>
                <c:ptCount val="13"/>
                <c:pt idx="0">
                  <c:v>13/10/2021</c:v>
                </c:pt>
                <c:pt idx="1">
                  <c:v>17.10.2021</c:v>
                </c:pt>
                <c:pt idx="2">
                  <c:v>14.11.2021</c:v>
                </c:pt>
                <c:pt idx="3">
                  <c:v>15.12.2021</c:v>
                </c:pt>
                <c:pt idx="4">
                  <c:v>16.01.2022</c:v>
                </c:pt>
                <c:pt idx="5">
                  <c:v>02.02.2022</c:v>
                </c:pt>
                <c:pt idx="6">
                  <c:v>03.03.2022</c:v>
                </c:pt>
                <c:pt idx="7">
                  <c:v>01.04.2022</c:v>
                </c:pt>
                <c:pt idx="8">
                  <c:v>02.05.2022</c:v>
                </c:pt>
                <c:pt idx="9">
                  <c:v>05.06.2022</c:v>
                </c:pt>
                <c:pt idx="10">
                  <c:v>02.07.2022</c:v>
                </c:pt>
                <c:pt idx="11">
                  <c:v>03.08.2022</c:v>
                </c:pt>
                <c:pt idx="12">
                  <c:v>06.09.2022</c:v>
                </c:pt>
              </c:strCache>
            </c:strRef>
          </c:cat>
          <c:val>
            <c:numRef>
              <c:f>'Run Chart'!$C$4:$C$16</c:f>
              <c:numCache>
                <c:formatCode>General</c:formatCode>
                <c:ptCount val="13"/>
                <c:pt idx="0">
                  <c:v>14</c:v>
                </c:pt>
                <c:pt idx="1">
                  <c:v>45</c:v>
                </c:pt>
                <c:pt idx="2">
                  <c:v>50</c:v>
                </c:pt>
                <c:pt idx="3">
                  <c:v>62</c:v>
                </c:pt>
                <c:pt idx="4">
                  <c:v>70</c:v>
                </c:pt>
                <c:pt idx="5">
                  <c:v>72</c:v>
                </c:pt>
                <c:pt idx="6">
                  <c:v>73</c:v>
                </c:pt>
                <c:pt idx="7">
                  <c:v>75</c:v>
                </c:pt>
                <c:pt idx="8">
                  <c:v>82</c:v>
                </c:pt>
                <c:pt idx="9">
                  <c:v>84</c:v>
                </c:pt>
                <c:pt idx="10">
                  <c:v>87</c:v>
                </c:pt>
                <c:pt idx="11">
                  <c:v>90</c:v>
                </c:pt>
                <c:pt idx="12">
                  <c:v>93</c:v>
                </c:pt>
              </c:numCache>
            </c:numRef>
          </c:val>
          <c:extLst xmlns:c16r2="http://schemas.microsoft.com/office/drawing/2015/06/chart">
            <c:ext xmlns:c16="http://schemas.microsoft.com/office/drawing/2014/chart" uri="{C3380CC4-5D6E-409C-BE32-E72D297353CC}">
              <c16:uniqueId val="{00000000-9EAA-464D-8C2C-0A41EF42D072}"/>
            </c:ext>
          </c:extLst>
        </c:ser>
        <c:dLbls>
          <c:showLegendKey val="0"/>
          <c:showVal val="0"/>
          <c:showCatName val="0"/>
          <c:showSerName val="0"/>
          <c:showPercent val="0"/>
          <c:showBubbleSize val="0"/>
        </c:dLbls>
        <c:gapWidth val="219"/>
        <c:overlap val="-27"/>
        <c:axId val="149673088"/>
        <c:axId val="149675008"/>
      </c:barChart>
      <c:catAx>
        <c:axId val="149673088"/>
        <c:scaling>
          <c:orientation val="minMax"/>
        </c:scaling>
        <c:delete val="0"/>
        <c:axPos val="b"/>
        <c:title>
          <c:tx>
            <c:rich>
              <a:bodyPr rot="0" spcFirstLastPara="1" vertOverflow="ellipsis" vert="horz" wrap="square" anchor="ctr" anchorCtr="1"/>
              <a:lstStyle/>
              <a:p>
                <a:pPr>
                  <a:defRPr lang="en-US" sz="1200" b="0" i="0" u="none" strike="noStrike" kern="1200" baseline="0">
                    <a:solidFill>
                      <a:schemeClr val="dk1"/>
                    </a:solidFill>
                    <a:latin typeface="+mn-lt"/>
                    <a:ea typeface="+mn-ea"/>
                    <a:cs typeface="+mn-cs"/>
                  </a:defRPr>
                </a:pPr>
                <a:r>
                  <a:rPr lang="en-US" sz="1200"/>
                  <a:t>Audit Date</a:t>
                </a:r>
              </a:p>
            </c:rich>
          </c:tx>
          <c:layout/>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lang="en-US" sz="1000" b="0" i="0" u="none" strike="noStrike" kern="1200" baseline="0">
                <a:solidFill>
                  <a:schemeClr val="dk1"/>
                </a:solidFill>
                <a:latin typeface="+mn-lt"/>
                <a:ea typeface="+mn-ea"/>
                <a:cs typeface="+mn-cs"/>
              </a:defRPr>
            </a:pPr>
            <a:endParaRPr lang="en-US"/>
          </a:p>
        </c:txPr>
        <c:crossAx val="149675008"/>
        <c:crosses val="autoZero"/>
        <c:auto val="1"/>
        <c:lblAlgn val="ctr"/>
        <c:lblOffset val="100"/>
        <c:noMultiLvlLbl val="0"/>
      </c:catAx>
      <c:valAx>
        <c:axId val="149675008"/>
        <c:scaling>
          <c:orientation val="minMax"/>
          <c:max val="1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lang="en-US" sz="1200" b="0" i="0" u="none" strike="noStrike" kern="1200" baseline="0">
                    <a:solidFill>
                      <a:schemeClr val="dk1"/>
                    </a:solidFill>
                    <a:latin typeface="+mn-lt"/>
                    <a:ea typeface="+mn-ea"/>
                    <a:cs typeface="+mn-cs"/>
                  </a:defRPr>
                </a:pPr>
                <a:r>
                  <a:rPr lang="en-US" sz="1200"/>
                  <a:t>% 'Yes' to Audit Q7 (Were Antibiotics Given for Less Than or Equal to the Recommended Duration?) </a:t>
                </a:r>
              </a:p>
            </c:rich>
          </c:tx>
          <c:layout>
            <c:manualLayout>
              <c:xMode val="edge"/>
              <c:yMode val="edge"/>
              <c:x val="5.9113298199709174E-3"/>
              <c:y val="0.1368962817557835"/>
            </c:manualLayout>
          </c:layout>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en-US" sz="1000" b="0" i="0" u="none" strike="noStrike" kern="1200" baseline="0">
                <a:solidFill>
                  <a:schemeClr val="dk1"/>
                </a:solidFill>
                <a:latin typeface="+mn-lt"/>
                <a:ea typeface="+mn-ea"/>
                <a:cs typeface="+mn-cs"/>
              </a:defRPr>
            </a:pPr>
            <a:endParaRPr lang="en-US"/>
          </a:p>
        </c:txPr>
        <c:crossAx val="149673088"/>
        <c:crosses val="autoZero"/>
        <c:crossBetween val="between"/>
      </c:valAx>
      <c:spPr>
        <a:gradFill>
          <a:gsLst>
            <a:gs pos="0">
              <a:srgbClr val="EBE1FF"/>
            </a:gs>
            <a:gs pos="74000">
              <a:srgbClr val="B793FF"/>
            </a:gs>
            <a:gs pos="83000">
              <a:srgbClr val="CCB3FF"/>
            </a:gs>
            <a:gs pos="100000">
              <a:srgbClr val="EBE1FF"/>
            </a:gs>
          </a:gsLst>
          <a:lin ang="5400000" scaled="1"/>
        </a:gradFill>
        <a:ln>
          <a:solidFill>
            <a:srgbClr val="7030A0"/>
          </a:solidFill>
        </a:ln>
        <a:effectLst/>
      </c:spPr>
    </c:plotArea>
    <c:plotVisOnly val="1"/>
    <c:dispBlanksAs val="gap"/>
    <c:showDLblsOverMax val="0"/>
  </c:chart>
  <c:spPr>
    <a:gradFill rotWithShape="1">
      <a:gsLst>
        <a:gs pos="0">
          <a:schemeClr val="accent3">
            <a:lumMod val="110000"/>
            <a:satMod val="105000"/>
            <a:tint val="67000"/>
          </a:schemeClr>
        </a:gs>
        <a:gs pos="50000">
          <a:schemeClr val="accent3">
            <a:lumMod val="105000"/>
            <a:satMod val="103000"/>
            <a:tint val="73000"/>
          </a:schemeClr>
        </a:gs>
        <a:gs pos="100000">
          <a:schemeClr val="accent3">
            <a:lumMod val="105000"/>
            <a:satMod val="109000"/>
            <a:tint val="81000"/>
          </a:schemeClr>
        </a:gs>
      </a:gsLst>
      <a:lin ang="5400000" scaled="0"/>
    </a:gradFill>
    <a:ln w="6350" cap="flat" cmpd="sng" algn="ctr">
      <a:solidFill>
        <a:srgbClr val="7030A0"/>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5.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jpeg"/><Relationship Id="rId5" Type="http://schemas.openxmlformats.org/officeDocument/2006/relationships/image" Target="../media/image1.png"/><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png"/><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567594</xdr:colOff>
      <xdr:row>0</xdr:row>
      <xdr:rowOff>805369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1158144" cy="786319"/>
        </a:xfrm>
        <a:prstGeom prst="rect">
          <a:avLst/>
        </a:prstGeom>
      </xdr:spPr>
    </xdr:pic>
    <xdr:clientData/>
  </xdr:twoCellAnchor>
  <xdr:twoCellAnchor editAs="oneCell">
    <xdr:from>
      <xdr:col>0</xdr:col>
      <xdr:colOff>9526</xdr:colOff>
      <xdr:row>0</xdr:row>
      <xdr:rowOff>923925</xdr:rowOff>
    </xdr:from>
    <xdr:to>
      <xdr:col>1</xdr:col>
      <xdr:colOff>600075</xdr:colOff>
      <xdr:row>0</xdr:row>
      <xdr:rowOff>1390650</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187" t="30000" r="11562" b="22222"/>
        <a:stretch/>
      </xdr:blipFill>
      <xdr:spPr>
        <a:xfrm>
          <a:off x="9526" y="923925"/>
          <a:ext cx="1200149" cy="4667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377094</xdr:colOff>
      <xdr:row>0</xdr:row>
      <xdr:rowOff>805369</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50" y="19050"/>
          <a:ext cx="1158144" cy="786319"/>
        </a:xfrm>
        <a:prstGeom prst="rect">
          <a:avLst/>
        </a:prstGeom>
      </xdr:spPr>
    </xdr:pic>
    <xdr:clientData/>
  </xdr:twoCellAnchor>
  <xdr:twoCellAnchor editAs="oneCell">
    <xdr:from>
      <xdr:col>1</xdr:col>
      <xdr:colOff>457200</xdr:colOff>
      <xdr:row>0</xdr:row>
      <xdr:rowOff>28575</xdr:rowOff>
    </xdr:from>
    <xdr:to>
      <xdr:col>1</xdr:col>
      <xdr:colOff>1779813</xdr:colOff>
      <xdr:row>0</xdr:row>
      <xdr:rowOff>542925</xdr:rowOff>
    </xdr:to>
    <xdr:pic>
      <xdr:nvPicPr>
        <xdr:cNvPr id="3" name="Picture 2"/>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2187" t="30000" r="11562" b="22222"/>
        <a:stretch/>
      </xdr:blipFill>
      <xdr:spPr>
        <a:xfrm>
          <a:off x="1257300" y="28575"/>
          <a:ext cx="1322613" cy="5143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9524</xdr:colOff>
      <xdr:row>16</xdr:row>
      <xdr:rowOff>190499</xdr:rowOff>
    </xdr:from>
    <xdr:to>
      <xdr:col>10</xdr:col>
      <xdr:colOff>0</xdr:colOff>
      <xdr:row>32</xdr:row>
      <xdr:rowOff>180974</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0</xdr:colOff>
      <xdr:row>0</xdr:row>
      <xdr:rowOff>9524</xdr:rowOff>
    </xdr:from>
    <xdr:to>
      <xdr:col>28</xdr:col>
      <xdr:colOff>600076</xdr:colOff>
      <xdr:row>15</xdr:row>
      <xdr:rowOff>190499</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0</xdr:row>
      <xdr:rowOff>0</xdr:rowOff>
    </xdr:from>
    <xdr:to>
      <xdr:col>10</xdr:col>
      <xdr:colOff>0</xdr:colOff>
      <xdr:row>16</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0</xdr:row>
      <xdr:rowOff>0</xdr:rowOff>
    </xdr:from>
    <xdr:to>
      <xdr:col>19</xdr:col>
      <xdr:colOff>9525</xdr:colOff>
      <xdr:row>16</xdr:row>
      <xdr:rowOff>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19050</xdr:colOff>
      <xdr:row>0</xdr:row>
      <xdr:rowOff>19050</xdr:rowOff>
    </xdr:from>
    <xdr:to>
      <xdr:col>1</xdr:col>
      <xdr:colOff>567594</xdr:colOff>
      <xdr:row>4</xdr:row>
      <xdr:rowOff>43369</xdr:rowOff>
    </xdr:to>
    <xdr:pic>
      <xdr:nvPicPr>
        <xdr:cNvPr id="4" name="Picture 3"/>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050" y="19050"/>
          <a:ext cx="1158144" cy="786319"/>
        </a:xfrm>
        <a:prstGeom prst="rect">
          <a:avLst/>
        </a:prstGeom>
      </xdr:spPr>
    </xdr:pic>
    <xdr:clientData/>
  </xdr:twoCellAnchor>
  <xdr:twoCellAnchor editAs="oneCell">
    <xdr:from>
      <xdr:col>0</xdr:col>
      <xdr:colOff>9525</xdr:colOff>
      <xdr:row>4</xdr:row>
      <xdr:rowOff>161925</xdr:rowOff>
    </xdr:from>
    <xdr:to>
      <xdr:col>1</xdr:col>
      <xdr:colOff>600074</xdr:colOff>
      <xdr:row>7</xdr:row>
      <xdr:rowOff>57150</xdr:rowOff>
    </xdr:to>
    <xdr:pic>
      <xdr:nvPicPr>
        <xdr:cNvPr id="7" name="Picture 6"/>
        <xdr:cNvPicPr>
          <a:picLocks noChangeAspect="1"/>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2187" t="30000" r="11562" b="22222"/>
        <a:stretch/>
      </xdr:blipFill>
      <xdr:spPr>
        <a:xfrm>
          <a:off x="9525" y="923925"/>
          <a:ext cx="1200149" cy="466725"/>
        </a:xfrm>
        <a:prstGeom prst="rect">
          <a:avLst/>
        </a:prstGeom>
      </xdr:spPr>
    </xdr:pic>
    <xdr:clientData/>
  </xdr:twoCellAnchor>
  <xdr:twoCellAnchor>
    <xdr:from>
      <xdr:col>11</xdr:col>
      <xdr:colOff>0</xdr:colOff>
      <xdr:row>17</xdr:row>
      <xdr:rowOff>0</xdr:rowOff>
    </xdr:from>
    <xdr:to>
      <xdr:col>19</xdr:col>
      <xdr:colOff>0</xdr:colOff>
      <xdr:row>33</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613832</xdr:colOff>
      <xdr:row>1</xdr:row>
      <xdr:rowOff>190498</xdr:rowOff>
    </xdr:from>
    <xdr:to>
      <xdr:col>21</xdr:col>
      <xdr:colOff>613833</xdr:colOff>
      <xdr:row>28</xdr:row>
      <xdr:rowOff>179916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19050</xdr:colOff>
      <xdr:row>0</xdr:row>
      <xdr:rowOff>19050</xdr:rowOff>
    </xdr:from>
    <xdr:to>
      <xdr:col>1</xdr:col>
      <xdr:colOff>853344</xdr:colOff>
      <xdr:row>0</xdr:row>
      <xdr:rowOff>805369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9050" y="19050"/>
          <a:ext cx="1158144" cy="786319"/>
        </a:xfrm>
        <a:prstGeom prst="rect">
          <a:avLst/>
        </a:prstGeom>
      </xdr:spPr>
    </xdr:pic>
    <xdr:clientData/>
  </xdr:twoCellAnchor>
  <xdr:twoCellAnchor editAs="oneCell">
    <xdr:from>
      <xdr:col>0</xdr:col>
      <xdr:colOff>9525</xdr:colOff>
      <xdr:row>0</xdr:row>
      <xdr:rowOff>923925</xdr:rowOff>
    </xdr:from>
    <xdr:to>
      <xdr:col>1</xdr:col>
      <xdr:colOff>885824</xdr:colOff>
      <xdr:row>0</xdr:row>
      <xdr:rowOff>1390650</xdr:rowOff>
    </xdr:to>
    <xdr:pic>
      <xdr:nvPicPr>
        <xdr:cNvPr id="6" name="Picture 5"/>
        <xdr:cNvPicPr>
          <a:picLocks noChangeAspect="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l="12187" t="30000" r="11562" b="22222"/>
        <a:stretch/>
      </xdr:blipFill>
      <xdr:spPr>
        <a:xfrm>
          <a:off x="9525" y="923925"/>
          <a:ext cx="1200149" cy="4667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B3"/>
  <sheetViews>
    <sheetView workbookViewId="0">
      <selection activeCell="E6" sqref="E6"/>
    </sheetView>
  </sheetViews>
  <sheetFormatPr defaultRowHeight="15" x14ac:dyDescent="0.25"/>
  <sheetData>
    <row r="1" spans="1:28" ht="263.25" customHeight="1" x14ac:dyDescent="0.25">
      <c r="A1" s="84"/>
      <c r="B1" s="84"/>
      <c r="C1" s="81" t="s">
        <v>186</v>
      </c>
      <c r="D1" s="82"/>
      <c r="E1" s="82"/>
      <c r="F1" s="82"/>
      <c r="G1" s="82"/>
      <c r="H1" s="82"/>
      <c r="I1" s="82"/>
      <c r="J1" s="82"/>
      <c r="K1" s="82"/>
      <c r="L1" s="82"/>
      <c r="M1" s="82"/>
      <c r="N1" s="82"/>
      <c r="O1" s="82"/>
      <c r="P1" s="82"/>
      <c r="Q1" s="82"/>
      <c r="R1" s="82"/>
      <c r="S1" s="82"/>
      <c r="T1" s="82"/>
      <c r="U1" s="82"/>
      <c r="V1" s="82"/>
      <c r="W1" s="82"/>
      <c r="X1" s="82"/>
      <c r="Y1" s="82"/>
      <c r="Z1" s="82"/>
      <c r="AA1" s="82"/>
      <c r="AB1" s="83"/>
    </row>
    <row r="2" spans="1:28" ht="17.25" customHeight="1" x14ac:dyDescent="0.25">
      <c r="A2" s="34"/>
      <c r="B2" s="34"/>
      <c r="AA2" s="24"/>
      <c r="AB2" s="24"/>
    </row>
    <row r="3" spans="1:28" ht="15.75" customHeight="1" x14ac:dyDescent="0.25"/>
  </sheetData>
  <mergeCells count="2">
    <mergeCell ref="C1:AB1"/>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B93"/>
  <sheetViews>
    <sheetView workbookViewId="0">
      <pane xSplit="2" ySplit="3" topLeftCell="C4" activePane="bottomRight" state="frozen"/>
      <selection pane="topRight" activeCell="C1" sqref="C1"/>
      <selection pane="bottomLeft" activeCell="A3" sqref="A3"/>
      <selection pane="bottomRight" activeCell="C15" sqref="C15"/>
    </sheetView>
  </sheetViews>
  <sheetFormatPr defaultRowHeight="15" x14ac:dyDescent="0.25"/>
  <cols>
    <col min="1" max="1" width="12" style="2" bestFit="1" customWidth="1"/>
    <col min="2" max="2" width="54.5703125" customWidth="1"/>
    <col min="3" max="3" width="46.28515625" style="3" customWidth="1"/>
    <col min="4" max="4" width="23.28515625" style="3" customWidth="1"/>
    <col min="5" max="5" width="30.28515625" customWidth="1"/>
    <col min="6" max="6" width="23.7109375" bestFit="1" customWidth="1"/>
    <col min="7" max="7" width="31.5703125" customWidth="1"/>
    <col min="8" max="8" width="23.7109375" bestFit="1" customWidth="1"/>
    <col min="9" max="9" width="31.28515625" customWidth="1"/>
    <col min="10" max="10" width="23.7109375" bestFit="1" customWidth="1"/>
    <col min="11" max="11" width="31.28515625" customWidth="1"/>
    <col min="12" max="12" width="23.7109375" bestFit="1" customWidth="1"/>
    <col min="13" max="13" width="31" customWidth="1"/>
    <col min="14" max="14" width="23.7109375" bestFit="1" customWidth="1"/>
    <col min="15" max="15" width="30.7109375" customWidth="1"/>
    <col min="16" max="16" width="23.7109375" bestFit="1" customWidth="1"/>
    <col min="17" max="17" width="31.42578125" customWidth="1"/>
    <col min="18" max="18" width="23.7109375" bestFit="1" customWidth="1"/>
    <col min="19" max="19" width="31" customWidth="1"/>
    <col min="20" max="20" width="23.7109375" bestFit="1" customWidth="1"/>
    <col min="21" max="21" width="31.140625" customWidth="1"/>
    <col min="22" max="22" width="23.7109375" bestFit="1" customWidth="1"/>
  </cols>
  <sheetData>
    <row r="1" spans="1:28" ht="71.25" customHeight="1" thickBot="1" x14ac:dyDescent="0.3">
      <c r="A1" s="89" t="s">
        <v>28</v>
      </c>
      <c r="B1" s="90"/>
      <c r="C1" s="91" t="s">
        <v>151</v>
      </c>
      <c r="D1" s="92"/>
      <c r="E1" s="85" t="s">
        <v>152</v>
      </c>
      <c r="F1" s="86"/>
      <c r="G1" s="95" t="s">
        <v>153</v>
      </c>
      <c r="H1" s="96"/>
      <c r="I1" s="99" t="s">
        <v>154</v>
      </c>
      <c r="J1" s="100"/>
      <c r="K1" s="91" t="s">
        <v>155</v>
      </c>
      <c r="L1" s="92"/>
      <c r="M1" s="85" t="s">
        <v>156</v>
      </c>
      <c r="N1" s="86"/>
      <c r="O1" s="95" t="s">
        <v>157</v>
      </c>
      <c r="P1" s="96"/>
      <c r="Q1" s="99" t="s">
        <v>158</v>
      </c>
      <c r="R1" s="100"/>
      <c r="S1" s="91" t="s">
        <v>159</v>
      </c>
      <c r="T1" s="92"/>
      <c r="U1" s="85" t="s">
        <v>160</v>
      </c>
      <c r="V1" s="86"/>
      <c r="W1" s="13"/>
    </row>
    <row r="2" spans="1:28" ht="19.5" customHeight="1" thickBot="1" x14ac:dyDescent="0.3">
      <c r="A2" s="67" t="s">
        <v>161</v>
      </c>
      <c r="B2" s="68">
        <v>44482</v>
      </c>
      <c r="C2" s="93"/>
      <c r="D2" s="94"/>
      <c r="E2" s="87"/>
      <c r="F2" s="88"/>
      <c r="G2" s="97"/>
      <c r="H2" s="98"/>
      <c r="I2" s="101"/>
      <c r="J2" s="102"/>
      <c r="K2" s="93"/>
      <c r="L2" s="94"/>
      <c r="M2" s="87"/>
      <c r="N2" s="88"/>
      <c r="O2" s="97"/>
      <c r="P2" s="98"/>
      <c r="Q2" s="101"/>
      <c r="R2" s="102"/>
      <c r="S2" s="93"/>
      <c r="T2" s="94"/>
      <c r="U2" s="87"/>
      <c r="V2" s="88"/>
      <c r="W2" s="13"/>
    </row>
    <row r="3" spans="1:28" ht="15" customHeight="1" thickBot="1" x14ac:dyDescent="0.3">
      <c r="A3" s="55"/>
      <c r="B3" s="56" t="s">
        <v>12</v>
      </c>
      <c r="C3" s="57" t="s">
        <v>13</v>
      </c>
      <c r="D3" s="58" t="s">
        <v>17</v>
      </c>
      <c r="E3" s="59" t="s">
        <v>13</v>
      </c>
      <c r="F3" s="60" t="s">
        <v>17</v>
      </c>
      <c r="G3" s="61" t="s">
        <v>13</v>
      </c>
      <c r="H3" s="62" t="s">
        <v>17</v>
      </c>
      <c r="I3" s="63" t="s">
        <v>13</v>
      </c>
      <c r="J3" s="64" t="s">
        <v>17</v>
      </c>
      <c r="K3" s="57" t="s">
        <v>13</v>
      </c>
      <c r="L3" s="58" t="s">
        <v>17</v>
      </c>
      <c r="M3" s="59" t="s">
        <v>13</v>
      </c>
      <c r="N3" s="60" t="s">
        <v>17</v>
      </c>
      <c r="O3" s="61" t="s">
        <v>13</v>
      </c>
      <c r="P3" s="62" t="s">
        <v>17</v>
      </c>
      <c r="Q3" s="63" t="s">
        <v>13</v>
      </c>
      <c r="R3" s="64" t="s">
        <v>17</v>
      </c>
      <c r="S3" s="57" t="s">
        <v>13</v>
      </c>
      <c r="T3" s="58" t="s">
        <v>17</v>
      </c>
      <c r="U3" s="65" t="s">
        <v>13</v>
      </c>
      <c r="V3" s="66" t="s">
        <v>17</v>
      </c>
      <c r="W3" s="13"/>
      <c r="AA3" s="40"/>
      <c r="AB3" s="40"/>
    </row>
    <row r="4" spans="1:28" ht="30" x14ac:dyDescent="0.25">
      <c r="A4" s="45" t="s">
        <v>2</v>
      </c>
      <c r="B4" s="46" t="s">
        <v>147</v>
      </c>
      <c r="C4" s="47" t="s">
        <v>35</v>
      </c>
      <c r="D4" s="48"/>
      <c r="E4" s="49" t="s">
        <v>35</v>
      </c>
      <c r="F4" s="50"/>
      <c r="G4" s="51" t="s">
        <v>37</v>
      </c>
      <c r="H4" s="52"/>
      <c r="I4" s="53" t="s">
        <v>141</v>
      </c>
      <c r="J4" s="54"/>
      <c r="K4" s="47" t="s">
        <v>36</v>
      </c>
      <c r="L4" s="48"/>
      <c r="M4" s="49" t="s">
        <v>116</v>
      </c>
      <c r="N4" s="50"/>
      <c r="O4" s="51" t="s">
        <v>23</v>
      </c>
      <c r="P4" s="52"/>
      <c r="Q4" s="53" t="s">
        <v>22</v>
      </c>
      <c r="R4" s="54"/>
      <c r="S4" s="47" t="s">
        <v>137</v>
      </c>
      <c r="T4" s="48"/>
      <c r="U4" s="49" t="s">
        <v>139</v>
      </c>
      <c r="V4" s="50"/>
      <c r="W4" s="13"/>
      <c r="AA4" s="40"/>
      <c r="AB4" s="40"/>
    </row>
    <row r="5" spans="1:28" ht="31.5" customHeight="1" x14ac:dyDescent="0.25">
      <c r="A5" s="1" t="s">
        <v>3</v>
      </c>
      <c r="B5" s="35" t="s">
        <v>148</v>
      </c>
      <c r="C5" s="9" t="s">
        <v>51</v>
      </c>
      <c r="D5" s="77"/>
      <c r="E5" s="16" t="s">
        <v>53</v>
      </c>
      <c r="F5" s="78"/>
      <c r="G5" s="19" t="s">
        <v>65</v>
      </c>
      <c r="H5" s="79"/>
      <c r="I5" s="22" t="s">
        <v>69</v>
      </c>
      <c r="J5" s="80"/>
      <c r="K5" s="9" t="s">
        <v>58</v>
      </c>
      <c r="L5" s="77"/>
      <c r="M5" s="16" t="s">
        <v>123</v>
      </c>
      <c r="N5" s="78"/>
      <c r="O5" s="19" t="s">
        <v>126</v>
      </c>
      <c r="P5" s="79"/>
      <c r="Q5" s="22" t="s">
        <v>20</v>
      </c>
      <c r="R5" s="80"/>
      <c r="S5" s="9" t="s">
        <v>20</v>
      </c>
      <c r="T5" s="77"/>
      <c r="U5" s="16" t="s">
        <v>92</v>
      </c>
      <c r="V5" s="78"/>
      <c r="W5" s="13"/>
      <c r="AA5" s="40"/>
      <c r="AB5" s="40"/>
    </row>
    <row r="6" spans="1:28" ht="30" x14ac:dyDescent="0.25">
      <c r="A6" s="1" t="s">
        <v>4</v>
      </c>
      <c r="B6" s="4" t="s">
        <v>0</v>
      </c>
      <c r="C6" s="32" t="s">
        <v>15</v>
      </c>
      <c r="D6" s="7"/>
      <c r="E6" s="33" t="s">
        <v>14</v>
      </c>
      <c r="F6" s="7"/>
      <c r="G6" s="30" t="s">
        <v>15</v>
      </c>
      <c r="H6" s="7"/>
      <c r="I6" s="31" t="s">
        <v>15</v>
      </c>
      <c r="J6" s="7"/>
      <c r="K6" s="32" t="s">
        <v>15</v>
      </c>
      <c r="L6" s="7"/>
      <c r="M6" s="33" t="s">
        <v>15</v>
      </c>
      <c r="N6" s="7"/>
      <c r="O6" s="30" t="s">
        <v>15</v>
      </c>
      <c r="P6" s="7"/>
      <c r="Q6" s="31" t="s">
        <v>14</v>
      </c>
      <c r="R6" s="7"/>
      <c r="S6" s="32" t="s">
        <v>15</v>
      </c>
      <c r="T6" s="7"/>
      <c r="U6" s="33" t="s">
        <v>14</v>
      </c>
      <c r="V6" s="7"/>
      <c r="W6" s="13"/>
      <c r="AA6" s="40"/>
      <c r="AB6" s="40"/>
    </row>
    <row r="7" spans="1:28" ht="30.75" x14ac:dyDescent="0.25">
      <c r="A7" s="1" t="s">
        <v>5</v>
      </c>
      <c r="B7" s="4" t="s">
        <v>21</v>
      </c>
      <c r="C7" s="5" t="s">
        <v>15</v>
      </c>
      <c r="D7" s="8"/>
      <c r="E7" s="15" t="s">
        <v>14</v>
      </c>
      <c r="F7" s="8"/>
      <c r="G7" s="18" t="s">
        <v>15</v>
      </c>
      <c r="H7" s="8"/>
      <c r="I7" s="21" t="s">
        <v>15</v>
      </c>
      <c r="J7" s="8"/>
      <c r="K7" s="5" t="s">
        <v>15</v>
      </c>
      <c r="L7" s="8"/>
      <c r="M7" s="15" t="s">
        <v>14</v>
      </c>
      <c r="N7" s="8"/>
      <c r="O7" s="18" t="s">
        <v>15</v>
      </c>
      <c r="P7" s="8"/>
      <c r="Q7" s="21" t="s">
        <v>14</v>
      </c>
      <c r="R7" s="8"/>
      <c r="S7" s="5" t="s">
        <v>15</v>
      </c>
      <c r="T7" s="8"/>
      <c r="U7" s="15" t="s">
        <v>15</v>
      </c>
      <c r="V7" s="8"/>
      <c r="W7" s="13"/>
      <c r="AA7" s="40"/>
      <c r="AB7" s="40"/>
    </row>
    <row r="8" spans="1:28" ht="105" x14ac:dyDescent="0.25">
      <c r="A8" s="1" t="s">
        <v>6</v>
      </c>
      <c r="B8" s="4" t="s">
        <v>149</v>
      </c>
      <c r="C8" s="9" t="s">
        <v>29</v>
      </c>
      <c r="D8" s="26"/>
      <c r="E8" s="16"/>
      <c r="F8" s="27"/>
      <c r="G8" s="19" t="s">
        <v>29</v>
      </c>
      <c r="H8" s="29"/>
      <c r="I8" s="22" t="s">
        <v>163</v>
      </c>
      <c r="J8" s="28"/>
      <c r="K8" s="9" t="s">
        <v>164</v>
      </c>
      <c r="L8" s="26"/>
      <c r="M8" s="16"/>
      <c r="N8" s="27"/>
      <c r="O8" s="19" t="s">
        <v>163</v>
      </c>
      <c r="P8" s="29"/>
      <c r="Q8" s="22"/>
      <c r="R8" s="28"/>
      <c r="S8" s="9" t="s">
        <v>165</v>
      </c>
      <c r="T8" s="26"/>
      <c r="U8" s="16" t="s">
        <v>164</v>
      </c>
      <c r="V8" s="27"/>
      <c r="W8" s="13"/>
      <c r="AA8" s="40"/>
      <c r="AB8" s="40"/>
    </row>
    <row r="9" spans="1:28" x14ac:dyDescent="0.25">
      <c r="A9" s="1" t="s">
        <v>7</v>
      </c>
      <c r="B9" s="35" t="s">
        <v>1</v>
      </c>
      <c r="C9" s="32" t="s">
        <v>197</v>
      </c>
      <c r="D9" s="6"/>
      <c r="E9" s="33"/>
      <c r="F9" s="6"/>
      <c r="G9" s="30" t="s">
        <v>162</v>
      </c>
      <c r="H9" s="6"/>
      <c r="I9" s="31" t="s">
        <v>146</v>
      </c>
      <c r="J9" s="6"/>
      <c r="K9" s="32" t="s">
        <v>165</v>
      </c>
      <c r="L9" s="6"/>
      <c r="M9" s="33"/>
      <c r="N9" s="6"/>
      <c r="O9" s="30" t="s">
        <v>163</v>
      </c>
      <c r="P9" s="6"/>
      <c r="Q9" s="31"/>
      <c r="R9" s="6"/>
      <c r="S9" s="32" t="s">
        <v>162</v>
      </c>
      <c r="T9" s="6"/>
      <c r="U9" s="33" t="s">
        <v>165</v>
      </c>
      <c r="V9" s="6"/>
      <c r="W9" s="13"/>
      <c r="AA9" s="40"/>
      <c r="AB9" s="40"/>
    </row>
    <row r="10" spans="1:28" ht="75.75" x14ac:dyDescent="0.25">
      <c r="A10" s="1" t="s">
        <v>8</v>
      </c>
      <c r="B10" s="4" t="s">
        <v>24</v>
      </c>
      <c r="C10" s="5" t="s">
        <v>14</v>
      </c>
      <c r="D10" s="7"/>
      <c r="E10" s="15"/>
      <c r="F10" s="7"/>
      <c r="G10" s="18" t="s">
        <v>14</v>
      </c>
      <c r="H10" s="7"/>
      <c r="I10" s="21" t="s">
        <v>14</v>
      </c>
      <c r="J10" s="7"/>
      <c r="K10" s="5" t="s">
        <v>15</v>
      </c>
      <c r="L10" s="7"/>
      <c r="M10" s="15"/>
      <c r="N10" s="7"/>
      <c r="O10" s="18" t="s">
        <v>14</v>
      </c>
      <c r="P10" s="7"/>
      <c r="Q10" s="21"/>
      <c r="R10" s="7"/>
      <c r="S10" s="5" t="s">
        <v>14</v>
      </c>
      <c r="T10" s="7"/>
      <c r="U10" s="15" t="s">
        <v>14</v>
      </c>
      <c r="V10" s="7"/>
      <c r="W10" s="13"/>
      <c r="AA10" s="40"/>
      <c r="AB10" s="40"/>
    </row>
    <row r="11" spans="1:28" ht="60" x14ac:dyDescent="0.25">
      <c r="A11" s="1" t="s">
        <v>9</v>
      </c>
      <c r="B11" s="4" t="s">
        <v>145</v>
      </c>
      <c r="C11" s="5" t="s">
        <v>15</v>
      </c>
      <c r="D11" s="8"/>
      <c r="E11" s="15"/>
      <c r="F11" s="8"/>
      <c r="G11" s="18" t="s">
        <v>15</v>
      </c>
      <c r="H11" s="8"/>
      <c r="I11" s="21" t="s">
        <v>14</v>
      </c>
      <c r="J11" s="8"/>
      <c r="K11" s="5"/>
      <c r="L11" s="8"/>
      <c r="M11" s="15"/>
      <c r="N11" s="8"/>
      <c r="O11" s="18" t="s">
        <v>15</v>
      </c>
      <c r="P11" s="8"/>
      <c r="Q11" s="21"/>
      <c r="R11" s="8"/>
      <c r="S11" s="5" t="s">
        <v>14</v>
      </c>
      <c r="T11" s="8"/>
      <c r="U11" s="15" t="s">
        <v>15</v>
      </c>
      <c r="V11" s="8"/>
      <c r="W11" s="13"/>
      <c r="AA11" s="40"/>
      <c r="AB11" s="40"/>
    </row>
    <row r="12" spans="1:28" ht="45" customHeight="1" x14ac:dyDescent="0.25">
      <c r="A12" s="1" t="s">
        <v>10</v>
      </c>
      <c r="B12" s="4" t="s">
        <v>150</v>
      </c>
      <c r="C12" s="9" t="s">
        <v>18</v>
      </c>
      <c r="D12" s="26"/>
      <c r="E12" s="16"/>
      <c r="F12" s="27"/>
      <c r="G12" s="19" t="s">
        <v>18</v>
      </c>
      <c r="H12" s="29"/>
      <c r="I12" s="22"/>
      <c r="J12" s="28"/>
      <c r="K12" s="9"/>
      <c r="L12" s="26"/>
      <c r="M12" s="16"/>
      <c r="N12" s="27"/>
      <c r="O12" s="19" t="s">
        <v>19</v>
      </c>
      <c r="P12" s="29"/>
      <c r="Q12" s="22"/>
      <c r="R12" s="28"/>
      <c r="S12" s="9"/>
      <c r="T12" s="26"/>
      <c r="U12" s="16" t="s">
        <v>16</v>
      </c>
      <c r="V12" s="27"/>
      <c r="W12" s="13"/>
      <c r="AA12" s="40"/>
      <c r="AB12" s="40"/>
    </row>
    <row r="13" spans="1:28" ht="45" customHeight="1" x14ac:dyDescent="0.25">
      <c r="A13" s="25" t="s">
        <v>168</v>
      </c>
      <c r="B13" s="4" t="s">
        <v>31</v>
      </c>
      <c r="C13" s="5" t="s">
        <v>15</v>
      </c>
      <c r="D13" s="6"/>
      <c r="E13" s="15"/>
      <c r="F13" s="6"/>
      <c r="G13" s="18" t="s">
        <v>15</v>
      </c>
      <c r="H13" s="6"/>
      <c r="I13" s="21"/>
      <c r="J13" s="6"/>
      <c r="K13" s="5"/>
      <c r="L13" s="6"/>
      <c r="M13" s="15"/>
      <c r="N13" s="6"/>
      <c r="O13" s="18" t="s">
        <v>14</v>
      </c>
      <c r="P13" s="6"/>
      <c r="Q13" s="21"/>
      <c r="R13" s="6"/>
      <c r="S13" s="5"/>
      <c r="T13" s="6"/>
      <c r="U13" s="15" t="s">
        <v>26</v>
      </c>
      <c r="V13" s="6"/>
      <c r="W13" s="13"/>
      <c r="AA13" s="40"/>
      <c r="AB13" s="40"/>
    </row>
    <row r="14" spans="1:28" ht="61.5" customHeight="1" x14ac:dyDescent="0.25">
      <c r="A14" s="25" t="s">
        <v>169</v>
      </c>
      <c r="B14" s="35" t="s">
        <v>30</v>
      </c>
      <c r="C14" s="36" t="s">
        <v>15</v>
      </c>
      <c r="D14" s="7"/>
      <c r="E14" s="37"/>
      <c r="F14" s="7"/>
      <c r="G14" s="38" t="s">
        <v>14</v>
      </c>
      <c r="H14" s="7"/>
      <c r="I14" s="39"/>
      <c r="J14" s="7"/>
      <c r="K14" s="36"/>
      <c r="L14" s="7"/>
      <c r="M14" s="37"/>
      <c r="N14" s="7"/>
      <c r="O14" s="38" t="s">
        <v>15</v>
      </c>
      <c r="P14" s="7"/>
      <c r="Q14" s="39"/>
      <c r="R14" s="7"/>
      <c r="S14" s="36"/>
      <c r="T14" s="7"/>
      <c r="U14" s="37" t="s">
        <v>26</v>
      </c>
      <c r="V14" s="7"/>
      <c r="W14" s="13"/>
      <c r="AA14" s="40"/>
      <c r="AB14" s="40"/>
    </row>
    <row r="15" spans="1:28" ht="60.75" thickBot="1" x14ac:dyDescent="0.3">
      <c r="A15" s="25" t="s">
        <v>170</v>
      </c>
      <c r="B15" s="35" t="s">
        <v>32</v>
      </c>
      <c r="C15" s="10" t="s">
        <v>15</v>
      </c>
      <c r="D15" s="11"/>
      <c r="E15" s="17"/>
      <c r="F15" s="11"/>
      <c r="G15" s="20" t="s">
        <v>15</v>
      </c>
      <c r="H15" s="11"/>
      <c r="I15" s="23"/>
      <c r="J15" s="11"/>
      <c r="K15" s="10"/>
      <c r="L15" s="11"/>
      <c r="M15" s="17"/>
      <c r="N15" s="11"/>
      <c r="O15" s="20" t="s">
        <v>15</v>
      </c>
      <c r="P15" s="11"/>
      <c r="Q15" s="23"/>
      <c r="R15" s="11"/>
      <c r="S15" s="10"/>
      <c r="T15" s="11"/>
      <c r="U15" s="17" t="s">
        <v>26</v>
      </c>
      <c r="V15" s="11"/>
      <c r="W15" s="13"/>
      <c r="AA15" s="40"/>
      <c r="AB15" s="40"/>
    </row>
    <row r="16" spans="1:28" x14ac:dyDescent="0.25">
      <c r="A16" s="12"/>
      <c r="B16" s="13"/>
      <c r="C16" s="14"/>
      <c r="D16" s="14"/>
      <c r="E16" s="13"/>
      <c r="F16" s="13"/>
      <c r="G16" s="13"/>
      <c r="H16" s="13"/>
      <c r="I16" s="13"/>
      <c r="J16" s="13"/>
      <c r="K16" s="13"/>
      <c r="L16" s="13"/>
      <c r="M16" s="13"/>
      <c r="N16" s="13"/>
      <c r="O16" s="13"/>
      <c r="P16" s="13"/>
      <c r="Q16" s="13"/>
      <c r="R16" s="13"/>
      <c r="S16" s="13"/>
      <c r="T16" s="13"/>
      <c r="U16" s="13"/>
      <c r="V16" s="13"/>
      <c r="AA16" s="40"/>
      <c r="AB16" s="40"/>
    </row>
    <row r="17" spans="27:28" x14ac:dyDescent="0.25">
      <c r="AA17" s="40"/>
      <c r="AB17" s="40"/>
    </row>
    <row r="18" spans="27:28" x14ac:dyDescent="0.25">
      <c r="AA18" s="40"/>
      <c r="AB18" s="40"/>
    </row>
    <row r="19" spans="27:28" x14ac:dyDescent="0.25">
      <c r="AA19" s="40"/>
      <c r="AB19" s="40"/>
    </row>
    <row r="20" spans="27:28" x14ac:dyDescent="0.25">
      <c r="AA20" s="40"/>
      <c r="AB20" s="40"/>
    </row>
    <row r="21" spans="27:28" x14ac:dyDescent="0.25">
      <c r="AA21" s="40"/>
      <c r="AB21" s="40"/>
    </row>
    <row r="22" spans="27:28" x14ac:dyDescent="0.25">
      <c r="AA22" s="40"/>
      <c r="AB22" s="40"/>
    </row>
    <row r="23" spans="27:28" x14ac:dyDescent="0.25">
      <c r="AA23" s="40"/>
      <c r="AB23" s="40"/>
    </row>
    <row r="24" spans="27:28" x14ac:dyDescent="0.25">
      <c r="AA24" s="40"/>
      <c r="AB24" s="40"/>
    </row>
    <row r="25" spans="27:28" x14ac:dyDescent="0.25">
      <c r="AA25" s="40"/>
      <c r="AB25" s="40"/>
    </row>
    <row r="26" spans="27:28" x14ac:dyDescent="0.25">
      <c r="AA26" s="40"/>
      <c r="AB26" s="40"/>
    </row>
    <row r="27" spans="27:28" x14ac:dyDescent="0.25">
      <c r="AA27" s="40"/>
      <c r="AB27" s="40"/>
    </row>
    <row r="28" spans="27:28" x14ac:dyDescent="0.25">
      <c r="AA28" s="40"/>
      <c r="AB28" s="40"/>
    </row>
    <row r="29" spans="27:28" x14ac:dyDescent="0.25">
      <c r="AA29" s="40"/>
      <c r="AB29" s="40"/>
    </row>
    <row r="30" spans="27:28" x14ac:dyDescent="0.25">
      <c r="AA30" s="40"/>
      <c r="AB30" s="40"/>
    </row>
    <row r="31" spans="27:28" x14ac:dyDescent="0.25">
      <c r="AA31" s="40"/>
      <c r="AB31" s="40"/>
    </row>
    <row r="32" spans="27:28" x14ac:dyDescent="0.25">
      <c r="AA32" s="40"/>
      <c r="AB32" s="40"/>
    </row>
    <row r="33" spans="27:28" x14ac:dyDescent="0.25">
      <c r="AA33" s="40"/>
      <c r="AB33" s="40"/>
    </row>
    <row r="34" spans="27:28" x14ac:dyDescent="0.25">
      <c r="AA34" s="40"/>
      <c r="AB34" s="40"/>
    </row>
    <row r="35" spans="27:28" x14ac:dyDescent="0.25">
      <c r="AA35" s="40"/>
      <c r="AB35" s="40"/>
    </row>
    <row r="36" spans="27:28" x14ac:dyDescent="0.25">
      <c r="AA36" s="40"/>
      <c r="AB36" s="40"/>
    </row>
    <row r="37" spans="27:28" x14ac:dyDescent="0.25">
      <c r="AA37" s="40"/>
      <c r="AB37" s="40"/>
    </row>
    <row r="38" spans="27:28" x14ac:dyDescent="0.25">
      <c r="AA38" s="40"/>
      <c r="AB38" s="40"/>
    </row>
    <row r="39" spans="27:28" x14ac:dyDescent="0.25">
      <c r="AA39" s="40"/>
      <c r="AB39" s="40"/>
    </row>
    <row r="40" spans="27:28" x14ac:dyDescent="0.25">
      <c r="AA40" s="40"/>
      <c r="AB40" s="40"/>
    </row>
    <row r="41" spans="27:28" x14ac:dyDescent="0.25">
      <c r="AA41" s="40"/>
      <c r="AB41" s="40"/>
    </row>
    <row r="42" spans="27:28" x14ac:dyDescent="0.25">
      <c r="AA42" s="40"/>
      <c r="AB42" s="40"/>
    </row>
    <row r="43" spans="27:28" x14ac:dyDescent="0.25">
      <c r="AA43" s="40"/>
      <c r="AB43" s="40"/>
    </row>
    <row r="44" spans="27:28" x14ac:dyDescent="0.25">
      <c r="AA44" s="40"/>
      <c r="AB44" s="40"/>
    </row>
    <row r="45" spans="27:28" x14ac:dyDescent="0.25">
      <c r="AA45" s="40"/>
      <c r="AB45" s="40"/>
    </row>
    <row r="46" spans="27:28" x14ac:dyDescent="0.25">
      <c r="AA46" s="40"/>
      <c r="AB46" s="40"/>
    </row>
    <row r="47" spans="27:28" x14ac:dyDescent="0.25">
      <c r="AA47" s="40"/>
      <c r="AB47" s="40"/>
    </row>
    <row r="48" spans="27:28" x14ac:dyDescent="0.25">
      <c r="AA48" s="40"/>
      <c r="AB48" s="40"/>
    </row>
    <row r="49" spans="27:28" x14ac:dyDescent="0.25">
      <c r="AA49" s="40"/>
      <c r="AB49" s="40"/>
    </row>
    <row r="50" spans="27:28" x14ac:dyDescent="0.25">
      <c r="AA50" s="40"/>
      <c r="AB50" s="40"/>
    </row>
    <row r="51" spans="27:28" x14ac:dyDescent="0.25">
      <c r="AA51" s="40"/>
      <c r="AB51" s="40"/>
    </row>
    <row r="52" spans="27:28" x14ac:dyDescent="0.25">
      <c r="AA52" s="40"/>
      <c r="AB52" s="40"/>
    </row>
    <row r="53" spans="27:28" x14ac:dyDescent="0.25">
      <c r="AA53" s="40"/>
      <c r="AB53" s="40"/>
    </row>
    <row r="54" spans="27:28" x14ac:dyDescent="0.25">
      <c r="AA54" s="40"/>
      <c r="AB54" s="40"/>
    </row>
    <row r="55" spans="27:28" x14ac:dyDescent="0.25">
      <c r="AA55" s="40"/>
      <c r="AB55" s="40"/>
    </row>
    <row r="56" spans="27:28" x14ac:dyDescent="0.25">
      <c r="AA56" s="40"/>
      <c r="AB56" s="40"/>
    </row>
    <row r="57" spans="27:28" x14ac:dyDescent="0.25">
      <c r="AA57" s="40"/>
      <c r="AB57" s="40"/>
    </row>
    <row r="58" spans="27:28" x14ac:dyDescent="0.25">
      <c r="AA58" s="40"/>
      <c r="AB58" s="40"/>
    </row>
    <row r="59" spans="27:28" x14ac:dyDescent="0.25">
      <c r="AA59" s="40"/>
      <c r="AB59" s="40"/>
    </row>
    <row r="60" spans="27:28" x14ac:dyDescent="0.25">
      <c r="AA60" s="40"/>
      <c r="AB60" s="40"/>
    </row>
    <row r="61" spans="27:28" x14ac:dyDescent="0.25">
      <c r="AA61" s="40"/>
      <c r="AB61" s="40"/>
    </row>
    <row r="62" spans="27:28" x14ac:dyDescent="0.25">
      <c r="AA62" s="40"/>
      <c r="AB62" s="40"/>
    </row>
    <row r="63" spans="27:28" x14ac:dyDescent="0.25">
      <c r="AA63" s="40"/>
      <c r="AB63" s="40"/>
    </row>
    <row r="64" spans="27:28" x14ac:dyDescent="0.25">
      <c r="AA64" s="40"/>
      <c r="AB64" s="40"/>
    </row>
    <row r="65" spans="27:28" x14ac:dyDescent="0.25">
      <c r="AA65" s="40"/>
      <c r="AB65" s="40"/>
    </row>
    <row r="66" spans="27:28" x14ac:dyDescent="0.25">
      <c r="AA66" s="40"/>
      <c r="AB66" s="40"/>
    </row>
    <row r="67" spans="27:28" x14ac:dyDescent="0.25">
      <c r="AA67" s="40"/>
      <c r="AB67" s="40"/>
    </row>
    <row r="68" spans="27:28" x14ac:dyDescent="0.25">
      <c r="AA68" s="40"/>
      <c r="AB68" s="40"/>
    </row>
    <row r="69" spans="27:28" x14ac:dyDescent="0.25">
      <c r="AA69" s="40"/>
      <c r="AB69" s="40"/>
    </row>
    <row r="70" spans="27:28" x14ac:dyDescent="0.25">
      <c r="AA70" s="40"/>
      <c r="AB70" s="40"/>
    </row>
    <row r="71" spans="27:28" x14ac:dyDescent="0.25">
      <c r="AA71" s="40"/>
      <c r="AB71" s="40"/>
    </row>
    <row r="72" spans="27:28" x14ac:dyDescent="0.25">
      <c r="AA72" s="40"/>
      <c r="AB72" s="40"/>
    </row>
    <row r="73" spans="27:28" x14ac:dyDescent="0.25">
      <c r="AA73" s="40"/>
      <c r="AB73" s="40"/>
    </row>
    <row r="74" spans="27:28" x14ac:dyDescent="0.25">
      <c r="AA74" s="40"/>
      <c r="AB74" s="40"/>
    </row>
    <row r="75" spans="27:28" x14ac:dyDescent="0.25">
      <c r="AA75" s="40"/>
      <c r="AB75" s="40"/>
    </row>
    <row r="76" spans="27:28" x14ac:dyDescent="0.25">
      <c r="AA76" s="40"/>
      <c r="AB76" s="40"/>
    </row>
    <row r="77" spans="27:28" x14ac:dyDescent="0.25">
      <c r="AA77" s="40"/>
      <c r="AB77" s="40"/>
    </row>
    <row r="78" spans="27:28" x14ac:dyDescent="0.25">
      <c r="AA78" s="40"/>
      <c r="AB78" s="40"/>
    </row>
    <row r="79" spans="27:28" x14ac:dyDescent="0.25">
      <c r="AA79" s="40"/>
      <c r="AB79" s="40"/>
    </row>
    <row r="80" spans="27:28" x14ac:dyDescent="0.25">
      <c r="AA80" s="40"/>
      <c r="AB80" s="40"/>
    </row>
    <row r="81" spans="27:28" x14ac:dyDescent="0.25">
      <c r="AA81" s="40"/>
      <c r="AB81" s="40"/>
    </row>
    <row r="82" spans="27:28" x14ac:dyDescent="0.25">
      <c r="AA82" s="40"/>
      <c r="AB82" s="40"/>
    </row>
    <row r="83" spans="27:28" x14ac:dyDescent="0.25">
      <c r="AA83" s="40"/>
      <c r="AB83" s="40"/>
    </row>
    <row r="84" spans="27:28" x14ac:dyDescent="0.25">
      <c r="AA84" s="40"/>
      <c r="AB84" s="40"/>
    </row>
    <row r="85" spans="27:28" x14ac:dyDescent="0.25">
      <c r="AA85" s="40"/>
      <c r="AB85" s="40"/>
    </row>
    <row r="86" spans="27:28" x14ac:dyDescent="0.25">
      <c r="AA86" s="40"/>
      <c r="AB86" s="40"/>
    </row>
    <row r="87" spans="27:28" x14ac:dyDescent="0.25">
      <c r="AA87" s="40"/>
      <c r="AB87" s="40"/>
    </row>
    <row r="88" spans="27:28" x14ac:dyDescent="0.25">
      <c r="AB88" s="40"/>
    </row>
    <row r="89" spans="27:28" x14ac:dyDescent="0.25">
      <c r="AB89" s="40"/>
    </row>
    <row r="90" spans="27:28" x14ac:dyDescent="0.25">
      <c r="AB90" s="40"/>
    </row>
    <row r="91" spans="27:28" x14ac:dyDescent="0.25">
      <c r="AB91" s="40"/>
    </row>
    <row r="92" spans="27:28" x14ac:dyDescent="0.25">
      <c r="AB92" s="40"/>
    </row>
    <row r="93" spans="27:28" x14ac:dyDescent="0.25">
      <c r="AB93" s="40"/>
    </row>
  </sheetData>
  <mergeCells count="11">
    <mergeCell ref="U1:V2"/>
    <mergeCell ref="A1:B1"/>
    <mergeCell ref="C1:D2"/>
    <mergeCell ref="E1:F2"/>
    <mergeCell ref="G1:H2"/>
    <mergeCell ref="I1:J2"/>
    <mergeCell ref="K1:L2"/>
    <mergeCell ref="M1:N2"/>
    <mergeCell ref="O1:P2"/>
    <mergeCell ref="Q1:R2"/>
    <mergeCell ref="S1:T2"/>
  </mergeCells>
  <conditionalFormatting sqref="C8:D15">
    <cfRule type="expression" dxfId="28" priority="30">
      <formula>$C$7&lt;&gt;"Yes"</formula>
    </cfRule>
  </conditionalFormatting>
  <conditionalFormatting sqref="E8:F15">
    <cfRule type="expression" dxfId="27" priority="29">
      <formula>$E$7&lt;&gt;"Yes"</formula>
    </cfRule>
  </conditionalFormatting>
  <conditionalFormatting sqref="G8:H15">
    <cfRule type="expression" dxfId="26" priority="28">
      <formula>$G$7&lt;&gt;"Yes"</formula>
    </cfRule>
  </conditionalFormatting>
  <conditionalFormatting sqref="I8:J15">
    <cfRule type="expression" dxfId="25" priority="27">
      <formula>$I$7&lt;&gt;"Yes"</formula>
    </cfRule>
  </conditionalFormatting>
  <conditionalFormatting sqref="K8:L15">
    <cfRule type="expression" dxfId="24" priority="26">
      <formula>$K$7&lt;&gt;"Yes"</formula>
    </cfRule>
  </conditionalFormatting>
  <conditionalFormatting sqref="M8:N15">
    <cfRule type="expression" dxfId="23" priority="25">
      <formula>$M$7&lt;&gt;"Yes"</formula>
    </cfRule>
  </conditionalFormatting>
  <conditionalFormatting sqref="O8:P15">
    <cfRule type="expression" dxfId="22" priority="24">
      <formula>$O$7&lt;&gt;"Yes"</formula>
    </cfRule>
  </conditionalFormatting>
  <conditionalFormatting sqref="Q8:R15">
    <cfRule type="expression" dxfId="21" priority="23">
      <formula>$Q$7&lt;&gt;"Yes"</formula>
    </cfRule>
  </conditionalFormatting>
  <conditionalFormatting sqref="S8:T15">
    <cfRule type="expression" dxfId="20" priority="22">
      <formula>$S$7&lt;&gt;"Yes"</formula>
    </cfRule>
  </conditionalFormatting>
  <conditionalFormatting sqref="U8:V15">
    <cfRule type="expression" dxfId="19" priority="21">
      <formula>$U$7&lt;&gt;"Yes"</formula>
    </cfRule>
  </conditionalFormatting>
  <conditionalFormatting sqref="C11:D15">
    <cfRule type="expression" dxfId="18" priority="20">
      <formula>$C$10&lt;&gt;"No"</formula>
    </cfRule>
  </conditionalFormatting>
  <conditionalFormatting sqref="E11:F15">
    <cfRule type="expression" dxfId="17" priority="19">
      <formula>$E$10&lt;&gt;"No"</formula>
    </cfRule>
  </conditionalFormatting>
  <conditionalFormatting sqref="G11:H15">
    <cfRule type="expression" dxfId="16" priority="18">
      <formula>$G$10&lt;&gt;"No"</formula>
    </cfRule>
  </conditionalFormatting>
  <conditionalFormatting sqref="I11:J15">
    <cfRule type="expression" dxfId="15" priority="17">
      <formula>$I$10&lt;&gt;"No"</formula>
    </cfRule>
  </conditionalFormatting>
  <conditionalFormatting sqref="K11:L15">
    <cfRule type="expression" dxfId="14" priority="16">
      <formula>$K$10&lt;&gt;"No"</formula>
    </cfRule>
  </conditionalFormatting>
  <conditionalFormatting sqref="M11:N15">
    <cfRule type="expression" dxfId="13" priority="15">
      <formula>$M$10&lt;&gt;"No"</formula>
    </cfRule>
  </conditionalFormatting>
  <conditionalFormatting sqref="O11:P15">
    <cfRule type="expression" dxfId="12" priority="14">
      <formula>$O$10&lt;&gt;"No"</formula>
    </cfRule>
  </conditionalFormatting>
  <conditionalFormatting sqref="Q11:R15">
    <cfRule type="expression" dxfId="11" priority="13">
      <formula>$Q$10&lt;&gt;"No"</formula>
    </cfRule>
  </conditionalFormatting>
  <conditionalFormatting sqref="S11:T15">
    <cfRule type="expression" dxfId="10" priority="12">
      <formula>$S$10&lt;&gt;"No"</formula>
    </cfRule>
  </conditionalFormatting>
  <conditionalFormatting sqref="U11:V15">
    <cfRule type="expression" dxfId="9" priority="11">
      <formula>$U$10&lt;&gt;"No"</formula>
    </cfRule>
  </conditionalFormatting>
  <conditionalFormatting sqref="C12:D15">
    <cfRule type="expression" dxfId="8" priority="10">
      <formula>$C$11&lt;&gt;"Yes"</formula>
    </cfRule>
  </conditionalFormatting>
  <conditionalFormatting sqref="E12:F15">
    <cfRule type="expression" dxfId="7" priority="9">
      <formula>$E$11&lt;&gt;"Yes"</formula>
    </cfRule>
  </conditionalFormatting>
  <conditionalFormatting sqref="G12:H15">
    <cfRule type="expression" dxfId="6" priority="8">
      <formula>$G$11&lt;&gt;"Yes"</formula>
    </cfRule>
  </conditionalFormatting>
  <conditionalFormatting sqref="I12:J15">
    <cfRule type="expression" dxfId="5" priority="7">
      <formula>$I$11&lt;&gt;"Yes"</formula>
    </cfRule>
  </conditionalFormatting>
  <conditionalFormatting sqref="K12:L15">
    <cfRule type="expression" dxfId="4" priority="6">
      <formula>$K$11&lt;&gt;"Yes"</formula>
    </cfRule>
  </conditionalFormatting>
  <conditionalFormatting sqref="M12:N15">
    <cfRule type="expression" dxfId="3" priority="5">
      <formula>$M$11&lt;&gt;"Yes"</formula>
    </cfRule>
  </conditionalFormatting>
  <conditionalFormatting sqref="O12:P15">
    <cfRule type="expression" dxfId="2" priority="4">
      <formula>$O$11&lt;&gt;"Yes"</formula>
    </cfRule>
  </conditionalFormatting>
  <conditionalFormatting sqref="Q12:R15">
    <cfRule type="expression" priority="3">
      <formula>$Q$11&lt;&gt;"Yes"</formula>
    </cfRule>
  </conditionalFormatting>
  <conditionalFormatting sqref="S12:T15">
    <cfRule type="expression" dxfId="1" priority="2">
      <formula>$S$11&lt;&gt;"Yes"</formula>
    </cfRule>
  </conditionalFormatting>
  <conditionalFormatting sqref="U12:V15">
    <cfRule type="expression" dxfId="0" priority="1">
      <formula>$U$11&lt;&gt;"Yes"</formula>
    </cfRule>
  </conditionalFormatting>
  <dataValidations count="8">
    <dataValidation type="list" allowBlank="1" showInputMessage="1" showErrorMessage="1" sqref="C11 C13:C15 E11 E13:E15 G11 G13:G15 I11 I13:I15 K11 K13:K15 M11 M13:M15 O11 O13:O15 Q11 Q13:Q15 S11 S13:S15 U11 U13:U15">
      <formula1>"Yes, No, Not Applicable"</formula1>
    </dataValidation>
    <dataValidation type="list" allowBlank="1" showInputMessage="1" showErrorMessage="1" sqref="C7 C10 E7 E10 G7 G10 I7 I10 K7 K10 M7 M10 O7 O10 Q7 Q10 S7 S10 U7 U10">
      <formula1>"Yes, No"</formula1>
    </dataValidation>
    <dataValidation type="list" allowBlank="1" showInputMessage="1" showErrorMessage="1" sqref="C6 E6 G6 I6 K6 M6 O6 Q6 S6 U6">
      <formula1>"Yes, No, No local guideline for this procedure"</formula1>
    </dataValidation>
    <dataValidation type="list" allowBlank="1" showInputMessage="1" showErrorMessage="1" sqref="C8 E8 G8 I8 K8 M8 O8 Q8 S8 U8">
      <formula1>"Pre-op dose only, Pre-op plus intra-op dose(s)(where indicated), 24 hours, 48 hours, Other"</formula1>
    </dataValidation>
    <dataValidation type="list" allowBlank="1" showInputMessage="1" showErrorMessage="1" sqref="C4 E4 G4 I4 K4 M4 O4 Q4 S4 U4">
      <formula1>Specialty</formula1>
    </dataValidation>
    <dataValidation type="list" allowBlank="1" showInputMessage="1" showErrorMessage="1" sqref="C5 E5 G5 I5 K5 M5 O5 Q5 S5 U5">
      <formula1>INDIRECT(C4)</formula1>
    </dataValidation>
    <dataValidation type="list" allowBlank="1" showInputMessage="1" showErrorMessage="1" sqref="Q12 S12 U12 O12 M12 K12 I12 G12 E12 C12">
      <formula1>"Confirmed/ Suspected infection diagnosed pre-op/ intra-op, Confirmed/ Suspected infection diagnosed post-op, Drain in place, Other"</formula1>
    </dataValidation>
    <dataValidation type="list" allowBlank="1" showInputMessage="1" showErrorMessage="1" sqref="C9 E9 G9 I9 K9 M9 O9 Q9 S9 U9">
      <formula1>"Pre-op dose only, Pre-op plus intra-op dose(s)(where indicated), 24 hours, 48 hours, 3 days, 4 days, 5 days, 6 days, 7 days, 7+ days"</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V21"/>
  <sheetViews>
    <sheetView workbookViewId="0">
      <selection activeCell="Y30" sqref="Y30"/>
    </sheetView>
  </sheetViews>
  <sheetFormatPr defaultRowHeight="15" x14ac:dyDescent="0.25"/>
  <sheetData>
    <row r="1" spans="1:22" x14ac:dyDescent="0.25">
      <c r="A1" s="84"/>
      <c r="B1" s="84"/>
      <c r="C1" t="s">
        <v>5</v>
      </c>
      <c r="L1" t="s">
        <v>6</v>
      </c>
      <c r="U1" t="s">
        <v>11</v>
      </c>
    </row>
    <row r="2" spans="1:22" x14ac:dyDescent="0.25">
      <c r="A2" s="84"/>
      <c r="B2" s="84"/>
      <c r="C2" t="s">
        <v>15</v>
      </c>
      <c r="D2">
        <f>COUNTIF(Audit!A6:V6, "Yes")</f>
        <v>7</v>
      </c>
      <c r="L2" t="s">
        <v>27</v>
      </c>
      <c r="M2">
        <f>COUNTIF(Audit!A7:V7, "Yes")</f>
        <v>7</v>
      </c>
      <c r="U2" t="s">
        <v>18</v>
      </c>
      <c r="V2">
        <f>COUNTIF(Audit!A12:V12, "Confirmed/ Suspected infection diagnosed pre-op/ intra-op")</f>
        <v>2</v>
      </c>
    </row>
    <row r="3" spans="1:22" x14ac:dyDescent="0.25">
      <c r="A3" s="84"/>
      <c r="B3" s="84"/>
      <c r="C3" t="s">
        <v>14</v>
      </c>
      <c r="D3">
        <f>COUNTIF(Audit!A6:V6, "No")</f>
        <v>3</v>
      </c>
      <c r="L3" t="s">
        <v>14</v>
      </c>
      <c r="M3">
        <f>COUNTIF(Audit!A7:V7, "No")</f>
        <v>3</v>
      </c>
      <c r="U3" t="s">
        <v>16</v>
      </c>
      <c r="V3">
        <f>COUNTIF(Audit!A12:V12, "Confirmed/ Suspected infection diagnosed post-op")</f>
        <v>1</v>
      </c>
    </row>
    <row r="4" spans="1:22" x14ac:dyDescent="0.25">
      <c r="A4" s="84"/>
      <c r="B4" s="84"/>
      <c r="C4" t="s">
        <v>25</v>
      </c>
      <c r="D4">
        <f>COUNTIF(Audit!A6:V6, "No local guideline for this procedure")</f>
        <v>0</v>
      </c>
      <c r="U4" t="s">
        <v>19</v>
      </c>
      <c r="V4">
        <f>COUNTIF(Audit!A12:V12, "Drain in place")</f>
        <v>1</v>
      </c>
    </row>
    <row r="5" spans="1:22" x14ac:dyDescent="0.25">
      <c r="A5" s="84"/>
      <c r="B5" s="84"/>
      <c r="U5" t="s">
        <v>20</v>
      </c>
      <c r="V5">
        <f>COUNTIF(Audit!A12:V12, "Other")</f>
        <v>0</v>
      </c>
    </row>
    <row r="6" spans="1:22" x14ac:dyDescent="0.25">
      <c r="A6" s="84"/>
      <c r="B6" s="84"/>
    </row>
    <row r="7" spans="1:22" x14ac:dyDescent="0.25">
      <c r="A7" s="84"/>
      <c r="B7" s="84"/>
    </row>
    <row r="8" spans="1:22" x14ac:dyDescent="0.25">
      <c r="A8" s="84"/>
      <c r="B8" s="84"/>
    </row>
    <row r="9" spans="1:22" x14ac:dyDescent="0.25">
      <c r="A9" s="84"/>
      <c r="B9" s="84"/>
    </row>
    <row r="10" spans="1:22" x14ac:dyDescent="0.25">
      <c r="A10" s="84"/>
      <c r="B10" s="84"/>
    </row>
    <row r="18" spans="3:13" x14ac:dyDescent="0.25">
      <c r="C18" t="s">
        <v>9</v>
      </c>
      <c r="L18" t="s">
        <v>10</v>
      </c>
    </row>
    <row r="19" spans="3:13" x14ac:dyDescent="0.25">
      <c r="C19" t="s">
        <v>15</v>
      </c>
      <c r="D19">
        <f>COUNTIF(Audit!A10:V10, "Yes")</f>
        <v>1</v>
      </c>
      <c r="L19" t="s">
        <v>15</v>
      </c>
      <c r="M19">
        <f>COUNTIF(Audit!C11:V11, "Yes")</f>
        <v>4</v>
      </c>
    </row>
    <row r="20" spans="3:13" x14ac:dyDescent="0.25">
      <c r="C20" t="s">
        <v>14</v>
      </c>
      <c r="D20">
        <f>COUNTIF(Audit!A10:V10, "No")</f>
        <v>6</v>
      </c>
      <c r="L20" t="s">
        <v>14</v>
      </c>
      <c r="M20">
        <f>COUNTIF(Audit!C11:V11, "No")</f>
        <v>2</v>
      </c>
    </row>
    <row r="21" spans="3:13" x14ac:dyDescent="0.25">
      <c r="L21" t="s">
        <v>26</v>
      </c>
      <c r="M21">
        <f>COUNTIF(Audit!C11:V11,"Not Applicable")</f>
        <v>0</v>
      </c>
    </row>
  </sheetData>
  <mergeCells count="1">
    <mergeCell ref="A1:B1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43"/>
  <sheetViews>
    <sheetView tabSelected="1" zoomScale="90" zoomScaleNormal="90" workbookViewId="0">
      <selection activeCell="D9" sqref="D9"/>
    </sheetView>
  </sheetViews>
  <sheetFormatPr defaultRowHeight="15" x14ac:dyDescent="0.25"/>
  <cols>
    <col min="1" max="1" width="4.85546875" bestFit="1" customWidth="1"/>
    <col min="2" max="2" width="13.42578125" customWidth="1"/>
    <col min="3" max="3" width="9.7109375" bestFit="1" customWidth="1"/>
    <col min="4" max="4" width="24.5703125" customWidth="1"/>
  </cols>
  <sheetData>
    <row r="1" spans="1:28" ht="213.75" customHeight="1" x14ac:dyDescent="0.3">
      <c r="A1" s="106"/>
      <c r="B1" s="106"/>
      <c r="C1" s="103" t="s">
        <v>185</v>
      </c>
      <c r="D1" s="104"/>
      <c r="E1" s="104"/>
      <c r="F1" s="104"/>
      <c r="G1" s="104"/>
      <c r="H1" s="104"/>
      <c r="I1" s="104"/>
      <c r="J1" s="104"/>
      <c r="K1" s="104"/>
      <c r="L1" s="104"/>
      <c r="M1" s="104"/>
      <c r="N1" s="104"/>
      <c r="O1" s="104"/>
      <c r="P1" s="104"/>
      <c r="Q1" s="104"/>
      <c r="R1" s="104"/>
      <c r="S1" s="104"/>
      <c r="T1" s="104"/>
      <c r="U1" s="104"/>
      <c r="V1" s="104"/>
      <c r="W1" s="104"/>
      <c r="X1" s="104"/>
      <c r="Y1" s="104"/>
      <c r="Z1" s="104"/>
      <c r="AA1" s="105"/>
      <c r="AB1" s="76"/>
    </row>
    <row r="2" spans="1:28" x14ac:dyDescent="0.25">
      <c r="A2" s="69"/>
      <c r="E2" s="69"/>
      <c r="F2" s="69"/>
      <c r="G2" s="69"/>
      <c r="H2" s="69"/>
      <c r="I2" s="69"/>
      <c r="J2" s="69"/>
      <c r="K2" s="69"/>
      <c r="L2" s="69"/>
      <c r="M2" s="69"/>
      <c r="N2" s="69"/>
    </row>
    <row r="3" spans="1:28" x14ac:dyDescent="0.25">
      <c r="A3" s="69"/>
      <c r="B3" s="74" t="s">
        <v>167</v>
      </c>
      <c r="C3" s="74" t="s">
        <v>171</v>
      </c>
      <c r="D3" s="74" t="s">
        <v>166</v>
      </c>
      <c r="E3" s="69"/>
      <c r="F3" s="69"/>
      <c r="G3" s="69"/>
      <c r="H3" s="69"/>
      <c r="I3" s="69"/>
      <c r="J3" s="69"/>
      <c r="K3" s="69"/>
      <c r="L3" s="69"/>
      <c r="M3" s="69"/>
      <c r="N3" s="69"/>
    </row>
    <row r="4" spans="1:28" x14ac:dyDescent="0.25">
      <c r="A4" s="69"/>
      <c r="B4" s="75">
        <v>44482</v>
      </c>
      <c r="C4" s="71">
        <v>14</v>
      </c>
      <c r="D4" s="71" t="s">
        <v>198</v>
      </c>
      <c r="E4" s="69"/>
      <c r="F4" s="69"/>
      <c r="G4" s="69"/>
      <c r="H4" s="69"/>
      <c r="I4" s="69"/>
      <c r="J4" s="69"/>
      <c r="K4" s="69"/>
      <c r="L4" s="69"/>
      <c r="M4" s="69"/>
      <c r="N4" s="69"/>
    </row>
    <row r="5" spans="1:28" x14ac:dyDescent="0.25">
      <c r="A5" s="69"/>
      <c r="B5" s="75" t="s">
        <v>196</v>
      </c>
      <c r="C5" s="71">
        <v>45</v>
      </c>
      <c r="D5" s="71" t="s">
        <v>174</v>
      </c>
      <c r="E5" s="69"/>
      <c r="F5" s="69"/>
      <c r="G5" s="69"/>
      <c r="H5" s="69"/>
      <c r="I5" s="69"/>
      <c r="J5" s="69"/>
      <c r="K5" s="69"/>
      <c r="L5" s="69"/>
      <c r="M5" s="69"/>
      <c r="N5" s="69"/>
    </row>
    <row r="6" spans="1:28" x14ac:dyDescent="0.25">
      <c r="A6" s="69"/>
      <c r="B6" s="75" t="s">
        <v>172</v>
      </c>
      <c r="C6" s="71">
        <v>50</v>
      </c>
      <c r="D6" s="71" t="s">
        <v>190</v>
      </c>
      <c r="E6" s="69"/>
      <c r="F6" s="69"/>
      <c r="G6" s="69"/>
      <c r="H6" s="69"/>
      <c r="I6" s="69"/>
      <c r="J6" s="69"/>
      <c r="K6" s="69"/>
      <c r="L6" s="69"/>
      <c r="M6" s="69"/>
      <c r="N6" s="69"/>
    </row>
    <row r="7" spans="1:28" x14ac:dyDescent="0.25">
      <c r="A7" s="69"/>
      <c r="B7" s="75" t="s">
        <v>173</v>
      </c>
      <c r="C7" s="71">
        <v>62</v>
      </c>
      <c r="D7" s="71" t="s">
        <v>187</v>
      </c>
      <c r="E7" s="69"/>
      <c r="F7" s="69"/>
      <c r="G7" s="69"/>
      <c r="H7" s="69"/>
      <c r="I7" s="69"/>
      <c r="J7" s="69"/>
      <c r="K7" s="69"/>
      <c r="L7" s="69"/>
      <c r="M7" s="69"/>
      <c r="N7" s="69"/>
    </row>
    <row r="8" spans="1:28" x14ac:dyDescent="0.25">
      <c r="A8" s="69"/>
      <c r="B8" s="75" t="s">
        <v>175</v>
      </c>
      <c r="C8" s="71">
        <v>70</v>
      </c>
      <c r="D8" s="71" t="s">
        <v>188</v>
      </c>
      <c r="E8" s="69"/>
      <c r="F8" s="69"/>
      <c r="G8" s="69"/>
      <c r="H8" s="69"/>
      <c r="I8" s="69"/>
      <c r="J8" s="69"/>
      <c r="K8" s="69"/>
      <c r="L8" s="69"/>
      <c r="M8" s="69"/>
      <c r="N8" s="69"/>
    </row>
    <row r="9" spans="1:28" x14ac:dyDescent="0.25">
      <c r="A9" s="69"/>
      <c r="B9" s="75" t="s">
        <v>176</v>
      </c>
      <c r="C9" s="71">
        <v>72</v>
      </c>
      <c r="D9" s="71" t="s">
        <v>189</v>
      </c>
      <c r="E9" s="69"/>
      <c r="F9" s="69"/>
      <c r="G9" s="69"/>
      <c r="H9" s="69"/>
      <c r="I9" s="69"/>
      <c r="J9" s="69"/>
      <c r="K9" s="69"/>
      <c r="L9" s="69"/>
      <c r="M9" s="69"/>
      <c r="N9" s="69"/>
    </row>
    <row r="10" spans="1:28" x14ac:dyDescent="0.25">
      <c r="A10" s="69"/>
      <c r="B10" s="75" t="s">
        <v>177</v>
      </c>
      <c r="C10" s="71">
        <v>73</v>
      </c>
      <c r="D10" s="71" t="s">
        <v>191</v>
      </c>
      <c r="E10" s="69"/>
      <c r="F10" s="69"/>
      <c r="G10" s="69"/>
      <c r="H10" s="69"/>
      <c r="I10" s="69"/>
      <c r="J10" s="69"/>
      <c r="K10" s="69"/>
      <c r="L10" s="69"/>
      <c r="M10" s="69"/>
      <c r="N10" s="69"/>
    </row>
    <row r="11" spans="1:28" x14ac:dyDescent="0.25">
      <c r="A11" s="69"/>
      <c r="B11" s="75" t="s">
        <v>178</v>
      </c>
      <c r="C11" s="71">
        <v>75</v>
      </c>
      <c r="D11" s="71" t="s">
        <v>192</v>
      </c>
      <c r="E11" s="69"/>
      <c r="F11" s="69"/>
      <c r="G11" s="69"/>
      <c r="H11" s="69"/>
      <c r="I11" s="69"/>
      <c r="J11" s="69"/>
      <c r="K11" s="69"/>
      <c r="L11" s="69"/>
      <c r="M11" s="69"/>
      <c r="N11" s="69"/>
    </row>
    <row r="12" spans="1:28" x14ac:dyDescent="0.25">
      <c r="A12" s="69"/>
      <c r="B12" s="75" t="s">
        <v>179</v>
      </c>
      <c r="C12" s="71">
        <v>82</v>
      </c>
      <c r="D12" s="71" t="s">
        <v>192</v>
      </c>
      <c r="E12" s="69"/>
      <c r="F12" s="69"/>
      <c r="G12" s="69"/>
      <c r="H12" s="69"/>
      <c r="I12" s="69"/>
      <c r="J12" s="69"/>
      <c r="K12" s="69"/>
      <c r="L12" s="69"/>
      <c r="M12" s="69"/>
      <c r="N12" s="69"/>
    </row>
    <row r="13" spans="1:28" x14ac:dyDescent="0.25">
      <c r="A13" s="69"/>
      <c r="B13" s="75" t="s">
        <v>180</v>
      </c>
      <c r="C13" s="71">
        <v>84</v>
      </c>
      <c r="D13" s="71" t="s">
        <v>193</v>
      </c>
      <c r="E13" s="69"/>
      <c r="F13" s="69"/>
      <c r="G13" s="69"/>
      <c r="H13" s="69"/>
      <c r="I13" s="69"/>
      <c r="J13" s="69"/>
      <c r="K13" s="69"/>
      <c r="L13" s="69"/>
      <c r="M13" s="69"/>
      <c r="N13" s="69"/>
    </row>
    <row r="14" spans="1:28" x14ac:dyDescent="0.25">
      <c r="A14" s="69"/>
      <c r="B14" s="75" t="s">
        <v>181</v>
      </c>
      <c r="C14" s="71">
        <v>87</v>
      </c>
      <c r="D14" s="71" t="s">
        <v>194</v>
      </c>
      <c r="E14" s="69"/>
      <c r="F14" s="69"/>
      <c r="G14" s="69"/>
      <c r="H14" s="69"/>
      <c r="I14" s="69"/>
      <c r="J14" s="69"/>
      <c r="K14" s="69"/>
      <c r="L14" s="69"/>
      <c r="M14" s="69"/>
      <c r="N14" s="69"/>
    </row>
    <row r="15" spans="1:28" x14ac:dyDescent="0.25">
      <c r="A15" s="69"/>
      <c r="B15" s="75" t="s">
        <v>182</v>
      </c>
      <c r="C15" s="71">
        <v>90</v>
      </c>
      <c r="D15" s="71" t="s">
        <v>195</v>
      </c>
      <c r="E15" s="69"/>
      <c r="F15" s="69"/>
      <c r="G15" s="69"/>
      <c r="H15" s="69"/>
      <c r="I15" s="69"/>
      <c r="J15" s="69"/>
      <c r="K15" s="69"/>
      <c r="L15" s="69"/>
      <c r="M15" s="69"/>
      <c r="N15" s="69"/>
    </row>
    <row r="16" spans="1:28" x14ac:dyDescent="0.25">
      <c r="A16" s="69"/>
      <c r="B16" s="75" t="s">
        <v>183</v>
      </c>
      <c r="C16" s="71">
        <v>93</v>
      </c>
      <c r="D16" s="71" t="s">
        <v>184</v>
      </c>
      <c r="E16" s="69"/>
      <c r="F16" s="69"/>
      <c r="G16" s="69"/>
      <c r="H16" s="69"/>
      <c r="I16" s="69"/>
      <c r="J16" s="69"/>
      <c r="K16" s="69"/>
      <c r="L16" s="69"/>
      <c r="M16" s="69"/>
      <c r="N16" s="69"/>
    </row>
    <row r="17" spans="1:14" x14ac:dyDescent="0.25">
      <c r="A17" s="69"/>
      <c r="B17" s="73"/>
      <c r="C17" s="70"/>
      <c r="D17" s="70"/>
      <c r="E17" s="69"/>
      <c r="F17" s="69"/>
      <c r="G17" s="69"/>
      <c r="H17" s="69"/>
      <c r="I17" s="69"/>
      <c r="J17" s="69"/>
      <c r="K17" s="69"/>
      <c r="L17" s="69"/>
      <c r="M17" s="69"/>
      <c r="N17" s="69"/>
    </row>
    <row r="18" spans="1:14" x14ac:dyDescent="0.25">
      <c r="A18" s="69"/>
      <c r="B18" s="72"/>
      <c r="C18" s="69"/>
      <c r="D18" s="69"/>
      <c r="E18" s="69"/>
      <c r="F18" s="69"/>
      <c r="G18" s="69"/>
      <c r="H18" s="69"/>
      <c r="I18" s="69"/>
      <c r="J18" s="69"/>
      <c r="K18" s="69"/>
      <c r="L18" s="69"/>
      <c r="M18" s="69"/>
      <c r="N18" s="69"/>
    </row>
    <row r="19" spans="1:14" x14ac:dyDescent="0.25">
      <c r="A19" s="69"/>
      <c r="B19" s="72"/>
      <c r="C19" s="69"/>
      <c r="D19" s="69"/>
      <c r="E19" s="69"/>
      <c r="F19" s="69"/>
      <c r="G19" s="69"/>
      <c r="H19" s="69"/>
      <c r="I19" s="69"/>
      <c r="J19" s="69"/>
      <c r="K19" s="69"/>
      <c r="L19" s="69"/>
      <c r="M19" s="69"/>
      <c r="N19" s="69"/>
    </row>
    <row r="20" spans="1:14" x14ac:dyDescent="0.25">
      <c r="A20" s="69"/>
      <c r="B20" s="72"/>
      <c r="C20" s="69"/>
      <c r="D20" s="69"/>
      <c r="E20" s="69"/>
      <c r="F20" s="69"/>
      <c r="G20" s="69"/>
      <c r="H20" s="69"/>
      <c r="I20" s="69"/>
      <c r="J20" s="69"/>
      <c r="K20" s="69"/>
      <c r="L20" s="69"/>
      <c r="M20" s="69"/>
      <c r="N20" s="69"/>
    </row>
    <row r="21" spans="1:14" x14ac:dyDescent="0.25">
      <c r="A21" s="69"/>
      <c r="B21" s="72"/>
      <c r="C21" s="69"/>
      <c r="D21" s="69"/>
      <c r="E21" s="69"/>
      <c r="F21" s="69"/>
      <c r="G21" s="69"/>
      <c r="H21" s="69"/>
      <c r="I21" s="69"/>
      <c r="J21" s="69"/>
      <c r="K21" s="69"/>
      <c r="L21" s="69"/>
      <c r="M21" s="69"/>
      <c r="N21" s="69"/>
    </row>
    <row r="22" spans="1:14" x14ac:dyDescent="0.25">
      <c r="A22" s="69"/>
      <c r="B22" s="72"/>
      <c r="C22" s="69"/>
      <c r="D22" s="69"/>
      <c r="E22" s="69"/>
      <c r="F22" s="69"/>
      <c r="G22" s="69"/>
      <c r="H22" s="69"/>
      <c r="I22" s="69"/>
      <c r="J22" s="69"/>
      <c r="K22" s="69"/>
      <c r="L22" s="69"/>
      <c r="M22" s="69"/>
      <c r="N22" s="69"/>
    </row>
    <row r="23" spans="1:14" x14ac:dyDescent="0.25">
      <c r="A23" s="69"/>
      <c r="B23" s="72"/>
      <c r="C23" s="69"/>
      <c r="D23" s="69"/>
      <c r="E23" s="69"/>
      <c r="F23" s="69"/>
      <c r="G23" s="69"/>
      <c r="H23" s="69"/>
      <c r="I23" s="69"/>
      <c r="J23" s="69"/>
      <c r="K23" s="69"/>
      <c r="L23" s="69"/>
      <c r="M23" s="69"/>
      <c r="N23" s="69"/>
    </row>
    <row r="24" spans="1:14" x14ac:dyDescent="0.25">
      <c r="A24" s="69"/>
      <c r="B24" s="72"/>
      <c r="C24" s="69"/>
      <c r="D24" s="69"/>
      <c r="E24" s="69"/>
      <c r="F24" s="69"/>
      <c r="G24" s="69"/>
      <c r="H24" s="69"/>
      <c r="I24" s="69"/>
      <c r="J24" s="69"/>
      <c r="K24" s="69"/>
      <c r="L24" s="69"/>
      <c r="M24" s="69"/>
      <c r="N24" s="69"/>
    </row>
    <row r="25" spans="1:14" x14ac:dyDescent="0.25">
      <c r="A25" s="69"/>
      <c r="B25" s="72"/>
      <c r="C25" s="69"/>
      <c r="D25" s="69"/>
      <c r="E25" s="69"/>
      <c r="F25" s="69"/>
      <c r="G25" s="69"/>
      <c r="H25" s="69"/>
      <c r="I25" s="69"/>
      <c r="J25" s="69"/>
      <c r="K25" s="69"/>
      <c r="L25" s="69"/>
      <c r="M25" s="69"/>
      <c r="N25" s="69"/>
    </row>
    <row r="26" spans="1:14" x14ac:dyDescent="0.25">
      <c r="A26" s="69"/>
      <c r="B26" s="72"/>
      <c r="C26" s="69"/>
      <c r="D26" s="69"/>
      <c r="E26" s="69"/>
      <c r="F26" s="69"/>
      <c r="G26" s="69"/>
      <c r="H26" s="69"/>
      <c r="I26" s="69"/>
      <c r="J26" s="69"/>
      <c r="K26" s="69"/>
      <c r="L26" s="69"/>
      <c r="M26" s="69"/>
      <c r="N26" s="69"/>
    </row>
    <row r="27" spans="1:14" x14ac:dyDescent="0.25">
      <c r="A27" s="69"/>
      <c r="B27" s="72"/>
      <c r="C27" s="69"/>
      <c r="D27" s="69"/>
      <c r="E27" s="69"/>
      <c r="F27" s="69"/>
      <c r="G27" s="69"/>
      <c r="H27" s="69"/>
      <c r="I27" s="69"/>
      <c r="J27" s="69"/>
      <c r="K27" s="69"/>
      <c r="L27" s="69"/>
      <c r="M27" s="69"/>
      <c r="N27" s="69"/>
    </row>
    <row r="28" spans="1:14" x14ac:dyDescent="0.25">
      <c r="A28" s="69"/>
      <c r="B28" s="72"/>
      <c r="C28" s="69"/>
      <c r="D28" s="69"/>
      <c r="E28" s="69"/>
      <c r="F28" s="69"/>
      <c r="G28" s="69"/>
      <c r="H28" s="69"/>
      <c r="I28" s="69"/>
      <c r="J28" s="69"/>
      <c r="K28" s="69"/>
      <c r="L28" s="69"/>
      <c r="M28" s="69"/>
      <c r="N28" s="69"/>
    </row>
    <row r="29" spans="1:14" x14ac:dyDescent="0.25">
      <c r="A29" s="69"/>
      <c r="B29" s="72"/>
      <c r="C29" s="69"/>
      <c r="D29" s="69"/>
      <c r="E29" s="69"/>
      <c r="F29" s="69"/>
      <c r="G29" s="69"/>
      <c r="H29" s="69"/>
      <c r="I29" s="69"/>
      <c r="J29" s="69"/>
      <c r="K29" s="69"/>
      <c r="L29" s="69"/>
      <c r="M29" s="69"/>
      <c r="N29" s="69"/>
    </row>
    <row r="30" spans="1:14" x14ac:dyDescent="0.25">
      <c r="A30" s="69"/>
      <c r="B30" s="72"/>
      <c r="C30" s="69"/>
      <c r="D30" s="69"/>
      <c r="E30" s="69"/>
      <c r="F30" s="69"/>
      <c r="G30" s="69"/>
      <c r="H30" s="69"/>
      <c r="I30" s="69"/>
      <c r="J30" s="69"/>
      <c r="K30" s="69"/>
      <c r="L30" s="69"/>
      <c r="M30" s="69"/>
      <c r="N30" s="69"/>
    </row>
    <row r="31" spans="1:14" x14ac:dyDescent="0.25">
      <c r="A31" s="69"/>
      <c r="B31" s="72"/>
      <c r="C31" s="69"/>
      <c r="D31" s="69"/>
    </row>
    <row r="32" spans="1:14" x14ac:dyDescent="0.25">
      <c r="A32" s="69"/>
      <c r="B32" s="72"/>
      <c r="C32" s="69"/>
      <c r="D32" s="69"/>
    </row>
    <row r="33" spans="1:4" x14ac:dyDescent="0.25">
      <c r="A33" s="69"/>
      <c r="B33" s="72"/>
      <c r="C33" s="69"/>
      <c r="D33" s="69"/>
    </row>
    <row r="34" spans="1:4" x14ac:dyDescent="0.25">
      <c r="A34" s="69"/>
      <c r="B34" s="72"/>
      <c r="C34" s="69"/>
      <c r="D34" s="69"/>
    </row>
    <row r="35" spans="1:4" x14ac:dyDescent="0.25">
      <c r="A35" s="69"/>
      <c r="B35" s="72"/>
      <c r="C35" s="69"/>
      <c r="D35" s="69"/>
    </row>
    <row r="36" spans="1:4" x14ac:dyDescent="0.25">
      <c r="A36" s="69"/>
      <c r="B36" s="72"/>
      <c r="C36" s="69"/>
      <c r="D36" s="69"/>
    </row>
    <row r="37" spans="1:4" x14ac:dyDescent="0.25">
      <c r="A37" s="69"/>
      <c r="B37" s="72"/>
      <c r="C37" s="69"/>
      <c r="D37" s="69"/>
    </row>
    <row r="38" spans="1:4" x14ac:dyDescent="0.25">
      <c r="A38" s="69"/>
      <c r="B38" s="72"/>
      <c r="C38" s="69"/>
      <c r="D38" s="69"/>
    </row>
    <row r="39" spans="1:4" x14ac:dyDescent="0.25">
      <c r="A39" s="69"/>
      <c r="B39" s="72"/>
      <c r="C39" s="69"/>
      <c r="D39" s="69"/>
    </row>
    <row r="40" spans="1:4" x14ac:dyDescent="0.25">
      <c r="A40" s="69"/>
      <c r="B40" s="72"/>
      <c r="C40" s="69"/>
      <c r="D40" s="69"/>
    </row>
    <row r="41" spans="1:4" x14ac:dyDescent="0.25">
      <c r="A41" s="69"/>
      <c r="B41" s="72"/>
      <c r="C41" s="69"/>
      <c r="D41" s="69"/>
    </row>
    <row r="42" spans="1:4" x14ac:dyDescent="0.25">
      <c r="A42" s="69"/>
      <c r="B42" s="72"/>
      <c r="C42" s="69"/>
      <c r="D42" s="69"/>
    </row>
    <row r="43" spans="1:4" x14ac:dyDescent="0.25">
      <c r="A43" s="69"/>
      <c r="B43" s="69"/>
      <c r="C43" s="69"/>
      <c r="D43" s="69"/>
    </row>
  </sheetData>
  <mergeCells count="2">
    <mergeCell ref="C1:AA1"/>
    <mergeCell ref="A1:B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
  <sheetViews>
    <sheetView workbookViewId="0">
      <selection activeCell="C12" sqref="C12"/>
    </sheetView>
  </sheetViews>
  <sheetFormatPr defaultRowHeight="15" x14ac:dyDescent="0.25"/>
  <cols>
    <col min="1" max="1" width="21" customWidth="1"/>
    <col min="2" max="2" width="21.5703125" customWidth="1"/>
    <col min="3" max="3" width="25.28515625" customWidth="1"/>
    <col min="4" max="4" width="20.5703125" customWidth="1"/>
    <col min="5" max="5" width="22.7109375" customWidth="1"/>
    <col min="6" max="6" width="22.140625" customWidth="1"/>
    <col min="7" max="7" width="24" customWidth="1"/>
    <col min="8" max="8" width="24.28515625" customWidth="1"/>
    <col min="9" max="9" width="21" customWidth="1"/>
    <col min="10" max="10" width="19.7109375" customWidth="1"/>
    <col min="11" max="11" width="19.28515625" customWidth="1"/>
    <col min="12" max="12" width="23.5703125" customWidth="1"/>
    <col min="13" max="13" width="25.28515625" customWidth="1"/>
    <col min="14" max="14" width="23.7109375" customWidth="1"/>
    <col min="15" max="15" width="21.85546875" customWidth="1"/>
    <col min="16" max="17" width="20.42578125" customWidth="1"/>
    <col min="18" max="18" width="10.42578125" bestFit="1" customWidth="1"/>
    <col min="19" max="19" width="10.28515625" bestFit="1" customWidth="1"/>
  </cols>
  <sheetData>
    <row r="1" spans="1:24" ht="26.25" x14ac:dyDescent="0.25">
      <c r="A1" s="42" t="s">
        <v>138</v>
      </c>
      <c r="B1" s="43" t="s">
        <v>33</v>
      </c>
      <c r="C1" s="43" t="s">
        <v>34</v>
      </c>
      <c r="D1" s="43" t="s">
        <v>35</v>
      </c>
      <c r="E1" s="43" t="s">
        <v>36</v>
      </c>
      <c r="F1" s="43" t="s">
        <v>37</v>
      </c>
      <c r="G1" s="43" t="s">
        <v>141</v>
      </c>
      <c r="H1" s="44" t="s">
        <v>142</v>
      </c>
      <c r="I1" s="44" t="s">
        <v>40</v>
      </c>
      <c r="J1" s="44" t="s">
        <v>39</v>
      </c>
      <c r="K1" s="43" t="s">
        <v>139</v>
      </c>
      <c r="L1" s="43" t="s">
        <v>140</v>
      </c>
      <c r="M1" s="44" t="s">
        <v>103</v>
      </c>
      <c r="N1" s="44" t="s">
        <v>110</v>
      </c>
      <c r="O1" s="43" t="s">
        <v>116</v>
      </c>
      <c r="P1" s="43" t="s">
        <v>23</v>
      </c>
      <c r="Q1" s="42" t="s">
        <v>38</v>
      </c>
      <c r="R1" s="42" t="s">
        <v>22</v>
      </c>
      <c r="S1" s="42" t="s">
        <v>137</v>
      </c>
      <c r="T1" s="42" t="s">
        <v>20</v>
      </c>
    </row>
    <row r="2" spans="1:24" ht="29.25" customHeight="1" x14ac:dyDescent="0.25">
      <c r="A2" s="41" t="s">
        <v>33</v>
      </c>
      <c r="B2" s="41" t="s">
        <v>41</v>
      </c>
      <c r="C2" s="41" t="s">
        <v>46</v>
      </c>
      <c r="D2" s="41" t="s">
        <v>51</v>
      </c>
      <c r="E2" s="41" t="s">
        <v>56</v>
      </c>
      <c r="F2" s="40" t="s">
        <v>62</v>
      </c>
      <c r="G2" s="41" t="s">
        <v>67</v>
      </c>
      <c r="H2" s="41" t="s">
        <v>73</v>
      </c>
      <c r="I2" s="41" t="s">
        <v>79</v>
      </c>
      <c r="J2" s="41" t="s">
        <v>84</v>
      </c>
      <c r="K2" s="41" t="s">
        <v>90</v>
      </c>
      <c r="L2" s="41" t="s">
        <v>97</v>
      </c>
      <c r="M2" s="41" t="s">
        <v>104</v>
      </c>
      <c r="N2" s="41" t="s">
        <v>111</v>
      </c>
      <c r="O2" s="41" t="s">
        <v>117</v>
      </c>
      <c r="P2" s="41" t="s">
        <v>125</v>
      </c>
      <c r="Q2" s="41" t="s">
        <v>131</v>
      </c>
      <c r="R2" s="24" t="s">
        <v>20</v>
      </c>
      <c r="S2" s="24" t="s">
        <v>20</v>
      </c>
      <c r="T2" s="24" t="s">
        <v>20</v>
      </c>
      <c r="U2" s="24"/>
      <c r="V2" s="24"/>
      <c r="W2" s="24"/>
      <c r="X2" s="24"/>
    </row>
    <row r="3" spans="1:24" ht="27" customHeight="1" x14ac:dyDescent="0.25">
      <c r="A3" s="41" t="s">
        <v>22</v>
      </c>
      <c r="B3" s="41" t="s">
        <v>42</v>
      </c>
      <c r="C3" s="41" t="s">
        <v>47</v>
      </c>
      <c r="D3" s="41" t="s">
        <v>52</v>
      </c>
      <c r="E3" s="41" t="s">
        <v>57</v>
      </c>
      <c r="F3" s="41" t="s">
        <v>63</v>
      </c>
      <c r="G3" s="41" t="s">
        <v>68</v>
      </c>
      <c r="H3" s="41" t="s">
        <v>74</v>
      </c>
      <c r="I3" s="41" t="s">
        <v>80</v>
      </c>
      <c r="J3" s="41" t="s">
        <v>85</v>
      </c>
      <c r="K3" s="41" t="s">
        <v>91</v>
      </c>
      <c r="L3" s="41" t="s">
        <v>98</v>
      </c>
      <c r="M3" s="41" t="s">
        <v>105</v>
      </c>
      <c r="N3" s="41" t="s">
        <v>112</v>
      </c>
      <c r="O3" s="41" t="s">
        <v>118</v>
      </c>
      <c r="P3" s="41" t="s">
        <v>126</v>
      </c>
      <c r="Q3" s="41" t="s">
        <v>132</v>
      </c>
      <c r="R3" s="24"/>
      <c r="S3" s="24"/>
      <c r="T3" s="24"/>
      <c r="U3" s="24"/>
      <c r="V3" s="24"/>
      <c r="W3" s="24"/>
      <c r="X3" s="24"/>
    </row>
    <row r="4" spans="1:24" ht="49.5" customHeight="1" x14ac:dyDescent="0.25">
      <c r="A4" s="41" t="s">
        <v>34</v>
      </c>
      <c r="B4" s="41" t="s">
        <v>43</v>
      </c>
      <c r="C4" s="41" t="s">
        <v>48</v>
      </c>
      <c r="D4" s="41" t="s">
        <v>53</v>
      </c>
      <c r="E4" s="41" t="s">
        <v>58</v>
      </c>
      <c r="F4" s="41" t="s">
        <v>64</v>
      </c>
      <c r="G4" s="41" t="s">
        <v>69</v>
      </c>
      <c r="H4" s="41" t="s">
        <v>75</v>
      </c>
      <c r="I4" s="41" t="s">
        <v>81</v>
      </c>
      <c r="J4" s="41" t="s">
        <v>86</v>
      </c>
      <c r="K4" s="41" t="s">
        <v>92</v>
      </c>
      <c r="L4" s="41" t="s">
        <v>99</v>
      </c>
      <c r="M4" s="41" t="s">
        <v>106</v>
      </c>
      <c r="N4" s="41" t="s">
        <v>113</v>
      </c>
      <c r="O4" s="41" t="s">
        <v>119</v>
      </c>
      <c r="P4" s="41" t="s">
        <v>127</v>
      </c>
      <c r="Q4" s="41" t="s">
        <v>133</v>
      </c>
      <c r="R4" s="24"/>
      <c r="S4" s="24"/>
      <c r="T4" s="24"/>
      <c r="U4" s="24"/>
      <c r="V4" s="24"/>
      <c r="W4" s="24"/>
      <c r="X4" s="24"/>
    </row>
    <row r="5" spans="1:24" ht="39" customHeight="1" x14ac:dyDescent="0.25">
      <c r="A5" s="41" t="s">
        <v>35</v>
      </c>
      <c r="B5" s="41" t="s">
        <v>44</v>
      </c>
      <c r="C5" s="41" t="s">
        <v>49</v>
      </c>
      <c r="D5" s="41" t="s">
        <v>54</v>
      </c>
      <c r="E5" s="41" t="s">
        <v>59</v>
      </c>
      <c r="F5" s="40" t="s">
        <v>65</v>
      </c>
      <c r="G5" s="41" t="s">
        <v>70</v>
      </c>
      <c r="H5" s="41" t="s">
        <v>76</v>
      </c>
      <c r="I5" s="41" t="s">
        <v>82</v>
      </c>
      <c r="J5" s="41" t="s">
        <v>87</v>
      </c>
      <c r="K5" s="41" t="s">
        <v>93</v>
      </c>
      <c r="L5" s="41" t="s">
        <v>100</v>
      </c>
      <c r="M5" s="41" t="s">
        <v>107</v>
      </c>
      <c r="N5" s="41" t="s">
        <v>114</v>
      </c>
      <c r="O5" s="41" t="s">
        <v>120</v>
      </c>
      <c r="P5" s="41" t="s">
        <v>128</v>
      </c>
      <c r="Q5" s="41" t="s">
        <v>134</v>
      </c>
      <c r="R5" s="24"/>
      <c r="S5" s="24"/>
      <c r="T5" s="24"/>
      <c r="U5" s="24"/>
      <c r="V5" s="24"/>
      <c r="W5" s="24"/>
      <c r="X5" s="24"/>
    </row>
    <row r="6" spans="1:24" ht="42.75" customHeight="1" x14ac:dyDescent="0.25">
      <c r="A6" s="41" t="s">
        <v>36</v>
      </c>
      <c r="B6" s="41" t="s">
        <v>45</v>
      </c>
      <c r="C6" s="41" t="s">
        <v>50</v>
      </c>
      <c r="D6" s="41" t="s">
        <v>55</v>
      </c>
      <c r="E6" s="41" t="s">
        <v>60</v>
      </c>
      <c r="F6" s="41" t="s">
        <v>66</v>
      </c>
      <c r="G6" s="41" t="s">
        <v>71</v>
      </c>
      <c r="H6" s="41" t="s">
        <v>77</v>
      </c>
      <c r="I6" s="41" t="s">
        <v>83</v>
      </c>
      <c r="J6" s="41" t="s">
        <v>88</v>
      </c>
      <c r="K6" s="41" t="s">
        <v>94</v>
      </c>
      <c r="L6" s="41" t="s">
        <v>101</v>
      </c>
      <c r="M6" s="41" t="s">
        <v>108</v>
      </c>
      <c r="N6" s="41" t="s">
        <v>115</v>
      </c>
      <c r="O6" s="41" t="s">
        <v>121</v>
      </c>
      <c r="P6" s="41" t="s">
        <v>129</v>
      </c>
      <c r="Q6" s="41" t="s">
        <v>135</v>
      </c>
      <c r="R6" s="24"/>
      <c r="S6" s="24"/>
      <c r="T6" s="24"/>
      <c r="U6" s="24"/>
      <c r="V6" s="24"/>
      <c r="W6" s="24"/>
      <c r="X6" s="24"/>
    </row>
    <row r="7" spans="1:24" ht="39" x14ac:dyDescent="0.25">
      <c r="A7" s="41" t="s">
        <v>143</v>
      </c>
      <c r="B7" s="40" t="s">
        <v>20</v>
      </c>
      <c r="C7" s="40" t="s">
        <v>20</v>
      </c>
      <c r="D7" s="40" t="s">
        <v>20</v>
      </c>
      <c r="E7" s="41" t="s">
        <v>61</v>
      </c>
      <c r="F7" s="40" t="s">
        <v>20</v>
      </c>
      <c r="G7" s="41" t="s">
        <v>72</v>
      </c>
      <c r="H7" s="41" t="s">
        <v>78</v>
      </c>
      <c r="I7" s="40" t="s">
        <v>20</v>
      </c>
      <c r="J7" s="41" t="s">
        <v>89</v>
      </c>
      <c r="K7" s="41" t="s">
        <v>95</v>
      </c>
      <c r="L7" s="41" t="s">
        <v>102</v>
      </c>
      <c r="M7" s="41" t="s">
        <v>109</v>
      </c>
      <c r="N7" s="40" t="s">
        <v>20</v>
      </c>
      <c r="O7" s="41" t="s">
        <v>122</v>
      </c>
      <c r="P7" s="41" t="s">
        <v>130</v>
      </c>
      <c r="Q7" s="41" t="s">
        <v>136</v>
      </c>
    </row>
    <row r="8" spans="1:24" ht="26.25" x14ac:dyDescent="0.25">
      <c r="A8" s="41" t="s">
        <v>37</v>
      </c>
      <c r="E8" s="40" t="s">
        <v>20</v>
      </c>
      <c r="G8" s="40" t="s">
        <v>20</v>
      </c>
      <c r="H8" s="40" t="s">
        <v>20</v>
      </c>
      <c r="J8" s="40" t="s">
        <v>20</v>
      </c>
      <c r="K8" s="41" t="s">
        <v>96</v>
      </c>
      <c r="L8" s="40" t="s">
        <v>20</v>
      </c>
      <c r="M8" s="40" t="s">
        <v>20</v>
      </c>
      <c r="O8" s="41" t="s">
        <v>123</v>
      </c>
      <c r="P8" s="40" t="s">
        <v>20</v>
      </c>
      <c r="Q8" s="40" t="s">
        <v>20</v>
      </c>
    </row>
    <row r="9" spans="1:24" ht="26.25" x14ac:dyDescent="0.25">
      <c r="A9" s="41" t="s">
        <v>141</v>
      </c>
      <c r="K9" s="40" t="s">
        <v>20</v>
      </c>
      <c r="O9" s="41" t="s">
        <v>124</v>
      </c>
    </row>
    <row r="10" spans="1:24" x14ac:dyDescent="0.25">
      <c r="A10" s="41" t="s">
        <v>142</v>
      </c>
      <c r="O10" s="40" t="s">
        <v>20</v>
      </c>
    </row>
    <row r="11" spans="1:24" x14ac:dyDescent="0.25">
      <c r="A11" s="24" t="s">
        <v>38</v>
      </c>
      <c r="F11" s="40"/>
    </row>
    <row r="12" spans="1:24" x14ac:dyDescent="0.25">
      <c r="A12" s="41" t="s">
        <v>40</v>
      </c>
      <c r="F12" s="40"/>
    </row>
    <row r="13" spans="1:24" x14ac:dyDescent="0.25">
      <c r="A13" s="41" t="s">
        <v>39</v>
      </c>
      <c r="F13" s="40"/>
    </row>
    <row r="14" spans="1:24" x14ac:dyDescent="0.25">
      <c r="A14" s="41" t="s">
        <v>139</v>
      </c>
      <c r="F14" s="40"/>
    </row>
    <row r="15" spans="1:24" x14ac:dyDescent="0.25">
      <c r="A15" s="41" t="s">
        <v>140</v>
      </c>
      <c r="F15" s="40"/>
    </row>
    <row r="16" spans="1:24" x14ac:dyDescent="0.25">
      <c r="A16" s="41" t="s">
        <v>137</v>
      </c>
      <c r="D16" s="40"/>
      <c r="F16" s="40"/>
    </row>
    <row r="17" spans="1:6" ht="26.25" x14ac:dyDescent="0.25">
      <c r="A17" s="41" t="s">
        <v>144</v>
      </c>
      <c r="D17" s="40"/>
    </row>
    <row r="18" spans="1:6" x14ac:dyDescent="0.25">
      <c r="A18" s="41" t="s">
        <v>116</v>
      </c>
      <c r="D18" s="40"/>
      <c r="F18" s="40"/>
    </row>
    <row r="19" spans="1:6" x14ac:dyDescent="0.25">
      <c r="A19" s="41" t="s">
        <v>23</v>
      </c>
      <c r="D19" s="40"/>
      <c r="F19" s="40"/>
    </row>
    <row r="20" spans="1:6" x14ac:dyDescent="0.25">
      <c r="A20" s="41" t="s">
        <v>20</v>
      </c>
      <c r="F20" s="40"/>
    </row>
    <row r="21" spans="1:6" x14ac:dyDescent="0.25">
      <c r="D21" s="40"/>
      <c r="F21" s="40"/>
    </row>
    <row r="22" spans="1:6" x14ac:dyDescent="0.25">
      <c r="D22" s="40"/>
      <c r="F22" s="40"/>
    </row>
    <row r="23" spans="1:6" x14ac:dyDescent="0.25">
      <c r="D23" s="40"/>
    </row>
    <row r="24" spans="1:6" x14ac:dyDescent="0.25">
      <c r="D24" s="40"/>
      <c r="F24" s="40"/>
    </row>
    <row r="25" spans="1:6" x14ac:dyDescent="0.25">
      <c r="F25" s="40"/>
    </row>
    <row r="26" spans="1:6" x14ac:dyDescent="0.25">
      <c r="D26" s="40"/>
      <c r="F26" s="40"/>
    </row>
    <row r="27" spans="1:6" x14ac:dyDescent="0.25">
      <c r="D27" s="40"/>
      <c r="F27" s="40"/>
    </row>
    <row r="28" spans="1:6" x14ac:dyDescent="0.25">
      <c r="D28" s="40"/>
      <c r="F28" s="40"/>
    </row>
    <row r="29" spans="1:6" x14ac:dyDescent="0.25">
      <c r="D29" s="40"/>
    </row>
    <row r="30" spans="1:6" x14ac:dyDescent="0.25">
      <c r="F30" s="40"/>
    </row>
    <row r="31" spans="1:6" x14ac:dyDescent="0.25">
      <c r="D31" s="40"/>
      <c r="F31" s="40"/>
    </row>
    <row r="32" spans="1:6" x14ac:dyDescent="0.25">
      <c r="D32" s="40"/>
      <c r="F32" s="40"/>
    </row>
    <row r="33" spans="4:6" x14ac:dyDescent="0.25">
      <c r="D33" s="40"/>
      <c r="F33" s="40"/>
    </row>
    <row r="34" spans="4:6" x14ac:dyDescent="0.25">
      <c r="D34" s="40"/>
    </row>
    <row r="35" spans="4:6" x14ac:dyDescent="0.25">
      <c r="D35" s="40"/>
      <c r="F35" s="40"/>
    </row>
    <row r="36" spans="4:6" x14ac:dyDescent="0.25">
      <c r="F36" s="40"/>
    </row>
    <row r="37" spans="4:6" x14ac:dyDescent="0.25">
      <c r="D37" s="40"/>
      <c r="F37" s="40"/>
    </row>
    <row r="38" spans="4:6" x14ac:dyDescent="0.25">
      <c r="D38" s="40"/>
      <c r="F38" s="40"/>
    </row>
    <row r="39" spans="4:6" x14ac:dyDescent="0.25">
      <c r="D39" s="40"/>
      <c r="F39" s="40"/>
    </row>
    <row r="40" spans="4:6" x14ac:dyDescent="0.25">
      <c r="D40" s="40"/>
      <c r="F40" s="40"/>
    </row>
    <row r="41" spans="4:6" x14ac:dyDescent="0.25">
      <c r="F41" s="40"/>
    </row>
    <row r="42" spans="4:6" x14ac:dyDescent="0.25">
      <c r="D42" s="40"/>
    </row>
    <row r="43" spans="4:6" x14ac:dyDescent="0.25">
      <c r="D43" s="40"/>
      <c r="F43" s="40"/>
    </row>
    <row r="44" spans="4:6" x14ac:dyDescent="0.25">
      <c r="D44" s="40"/>
      <c r="F44" s="40"/>
    </row>
    <row r="45" spans="4:6" x14ac:dyDescent="0.25">
      <c r="D45" s="40"/>
      <c r="F45" s="40"/>
    </row>
    <row r="46" spans="4:6" x14ac:dyDescent="0.25">
      <c r="D46" s="40"/>
      <c r="F46" s="40"/>
    </row>
    <row r="47" spans="4:6" x14ac:dyDescent="0.25">
      <c r="F47" s="40"/>
    </row>
    <row r="48" spans="4:6" x14ac:dyDescent="0.25">
      <c r="D48" s="40"/>
    </row>
    <row r="49" spans="4:4" x14ac:dyDescent="0.25">
      <c r="D49" s="40"/>
    </row>
    <row r="50" spans="4:4" x14ac:dyDescent="0.25">
      <c r="D50" s="40"/>
    </row>
    <row r="51" spans="4:4" x14ac:dyDescent="0.25">
      <c r="D51" s="40"/>
    </row>
    <row r="52" spans="4:4" x14ac:dyDescent="0.25">
      <c r="D52" s="40"/>
    </row>
    <row r="54" spans="4:4" x14ac:dyDescent="0.25">
      <c r="D54" s="40"/>
    </row>
    <row r="55" spans="4:4" x14ac:dyDescent="0.25">
      <c r="D55" s="40"/>
    </row>
    <row r="56" spans="4:4" x14ac:dyDescent="0.25">
      <c r="D56" s="40"/>
    </row>
    <row r="57" spans="4:4" x14ac:dyDescent="0.25">
      <c r="D57" s="40"/>
    </row>
    <row r="59" spans="4:4" x14ac:dyDescent="0.25">
      <c r="D59" s="40"/>
    </row>
    <row r="60" spans="4:4" x14ac:dyDescent="0.25">
      <c r="D60" s="40"/>
    </row>
    <row r="61" spans="4:4" x14ac:dyDescent="0.25">
      <c r="D61" s="40"/>
    </row>
    <row r="62" spans="4:4" x14ac:dyDescent="0.25">
      <c r="D62" s="40"/>
    </row>
    <row r="63" spans="4:4" x14ac:dyDescent="0.25">
      <c r="D63" s="40"/>
    </row>
  </sheetData>
  <sheetProtection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20</vt:i4>
      </vt:variant>
    </vt:vector>
  </HeadingPairs>
  <TitlesOfParts>
    <vt:vector size="25" baseType="lpstr">
      <vt:lpstr>Instructions</vt:lpstr>
      <vt:lpstr>Audit</vt:lpstr>
      <vt:lpstr>Analysis</vt:lpstr>
      <vt:lpstr>Run Chart</vt:lpstr>
      <vt:lpstr>Source</vt:lpstr>
      <vt:lpstr>Breast</vt:lpstr>
      <vt:lpstr>Cardiology</vt:lpstr>
      <vt:lpstr>Cardiothoracic</vt:lpstr>
      <vt:lpstr>Colorectal</vt:lpstr>
      <vt:lpstr>General</vt:lpstr>
      <vt:lpstr>Gynaecology</vt:lpstr>
      <vt:lpstr>MaxilliofacialDental</vt:lpstr>
      <vt:lpstr>Neuro</vt:lpstr>
      <vt:lpstr>Obstetrics</vt:lpstr>
      <vt:lpstr>Ophthalmology</vt:lpstr>
      <vt:lpstr>Other</vt:lpstr>
      <vt:lpstr>Otolaryngology</vt:lpstr>
      <vt:lpstr>Paeds</vt:lpstr>
      <vt:lpstr>Plastic</vt:lpstr>
      <vt:lpstr>Specialty</vt:lpstr>
      <vt:lpstr>Transplant</vt:lpstr>
      <vt:lpstr>TraumaOrthopaedicLowerLimb</vt:lpstr>
      <vt:lpstr>UpperGITHepatobiliary</vt:lpstr>
      <vt:lpstr>Urology</vt:lpstr>
      <vt:lpstr>Vascular</vt:lpstr>
    </vt:vector>
  </TitlesOfParts>
  <Company>HSE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Olivia Gallagher2</dc:creator>
  <cp:lastModifiedBy>Philbin, Marie</cp:lastModifiedBy>
  <dcterms:created xsi:type="dcterms:W3CDTF">2021-07-22T08:25:23Z</dcterms:created>
  <dcterms:modified xsi:type="dcterms:W3CDTF">2021-10-13T10:33:19Z</dcterms:modified>
</cp:coreProperties>
</file>